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Stee\Documents\00 240610 transport 26-9-25\Baancie\Wedstrijden - deelname, programma, vernieuwing\Kalender, programma\"/>
    </mc:Choice>
  </mc:AlternateContent>
  <xr:revisionPtr revIDLastSave="0" documentId="8_{A35D12E8-6AFB-4B58-B32F-4C98C56191A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H LB 2025-26" sheetId="2" r:id="rId1"/>
  </sheets>
  <definedNames>
    <definedName name="_xlnm.Print_Area" localSheetId="0">'DH LB 2025-26'!$B$14:$P$55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" i="2" l="1"/>
  <c r="O4" i="2" l="1"/>
  <c r="O6" i="2" s="1"/>
  <c r="O8" i="2" s="1"/>
  <c r="R34" i="2"/>
  <c r="R33" i="2"/>
  <c r="R28" i="2"/>
  <c r="R23" i="2"/>
  <c r="R22" i="2"/>
  <c r="R31" i="2"/>
  <c r="R30" i="2"/>
  <c r="R29" i="2"/>
  <c r="P6" i="2"/>
  <c r="P8" i="2" s="1"/>
  <c r="N4" i="2"/>
  <c r="N6" i="2" s="1"/>
  <c r="N8" i="2" s="1"/>
  <c r="M4" i="2"/>
  <c r="M6" i="2" s="1"/>
  <c r="M8" i="2" s="1"/>
  <c r="L4" i="2"/>
  <c r="L6" i="2" s="1"/>
  <c r="L8" i="2" s="1"/>
  <c r="K4" i="2"/>
  <c r="K6" i="2" s="1"/>
  <c r="K8" i="2" s="1"/>
  <c r="J4" i="2"/>
  <c r="J6" i="2" s="1"/>
  <c r="J8" i="2" s="1"/>
  <c r="I4" i="2"/>
  <c r="I6" i="2" s="1"/>
  <c r="I8" i="2" s="1"/>
  <c r="H4" i="2"/>
  <c r="H6" i="2" s="1"/>
  <c r="H8" i="2" s="1"/>
  <c r="G4" i="2"/>
  <c r="G6" i="2" s="1"/>
  <c r="G8" i="2" s="1"/>
  <c r="F4" i="2"/>
  <c r="F6" i="2" s="1"/>
  <c r="F8" i="2" s="1"/>
  <c r="E4" i="2" l="1"/>
  <c r="E6" i="2" s="1"/>
  <c r="E8" i="2" s="1"/>
  <c r="D4" i="2"/>
  <c r="D6" i="2" s="1"/>
  <c r="D8" i="2" s="1"/>
  <c r="C4" i="2"/>
  <c r="C6" i="2" s="1"/>
  <c r="C8" i="2" s="1"/>
  <c r="J16" i="2" l="1"/>
  <c r="I16" i="2"/>
  <c r="D16" i="2" l="1"/>
  <c r="E16" i="2" l="1"/>
  <c r="F16" i="2" s="1"/>
  <c r="G16" i="2" s="1"/>
  <c r="K16" i="2" l="1"/>
  <c r="L16" i="2" s="1"/>
  <c r="M16" i="2" s="1"/>
  <c r="N16" i="2" s="1"/>
  <c r="O16" i="2" l="1"/>
  <c r="P16" i="2" s="1"/>
  <c r="V16" i="2" s="1"/>
</calcChain>
</file>

<file path=xl/sharedStrings.xml><?xml version="1.0" encoding="utf-8"?>
<sst xmlns="http://schemas.openxmlformats.org/spreadsheetml/2006/main" count="320" uniqueCount="66">
  <si>
    <t>COMP</t>
  </si>
  <si>
    <t>zater</t>
  </si>
  <si>
    <t>zon</t>
  </si>
  <si>
    <t>ZHK</t>
  </si>
  <si>
    <t>Neo+Sen</t>
  </si>
  <si>
    <t>Jun B</t>
  </si>
  <si>
    <t>Jun A</t>
  </si>
  <si>
    <t>KTT</t>
  </si>
  <si>
    <t>Pup</t>
  </si>
  <si>
    <t>Kl. 2</t>
  </si>
  <si>
    <t>Kl. 3</t>
  </si>
  <si>
    <t>Kl. 4</t>
  </si>
  <si>
    <t>Kl. 5</t>
  </si>
  <si>
    <t>Kl. 6</t>
  </si>
  <si>
    <t>Jun C</t>
  </si>
  <si>
    <t>Masters</t>
  </si>
  <si>
    <t>Opm</t>
  </si>
  <si>
    <t>18.00</t>
  </si>
  <si>
    <t>20.00</t>
  </si>
  <si>
    <t>ntb</t>
  </si>
  <si>
    <t>3/500</t>
  </si>
  <si>
    <t>5/1000</t>
  </si>
  <si>
    <t>5/1000 of 3k</t>
  </si>
  <si>
    <t>5/1500</t>
  </si>
  <si>
    <t>1/300</t>
  </si>
  <si>
    <t>1/3/500 of 1500</t>
  </si>
  <si>
    <t>1/3/500</t>
  </si>
  <si>
    <t>1000</t>
  </si>
  <si>
    <t>3k</t>
  </si>
  <si>
    <t>5/500</t>
  </si>
  <si>
    <t>5k</t>
  </si>
  <si>
    <t>3/300</t>
  </si>
  <si>
    <t>1/500</t>
  </si>
  <si>
    <t>Op uitnodiging</t>
  </si>
  <si>
    <t>DREMPEL!</t>
  </si>
  <si>
    <t>xx</t>
  </si>
  <si>
    <t>&lt;keuze&gt;</t>
  </si>
  <si>
    <t>Popul</t>
  </si>
  <si>
    <t>Tijd/rit</t>
  </si>
  <si>
    <t>Opkomst</t>
  </si>
  <si>
    <t>Tijd nodig</t>
  </si>
  <si>
    <t>N pop</t>
  </si>
  <si>
    <t>Tijd besch</t>
  </si>
  <si>
    <t>marge</t>
  </si>
  <si>
    <t>1/3/500 of 5/1500</t>
  </si>
  <si>
    <t>1/3/500 of 5/700</t>
  </si>
  <si>
    <t>SPELING</t>
  </si>
  <si>
    <t>proefwedstrijd ====&gt;</t>
  </si>
  <si>
    <t>3/500 of 1000</t>
  </si>
  <si>
    <t>Voor in de agenda's:</t>
  </si>
  <si>
    <t>3</t>
  </si>
  <si>
    <t>4</t>
  </si>
  <si>
    <t>1500</t>
  </si>
  <si>
    <t>NUL</t>
  </si>
  <si>
    <t>4 banen-toernooi</t>
  </si>
  <si>
    <t>4banen</t>
  </si>
  <si>
    <t>Prognose</t>
  </si>
  <si>
    <t>Feit N</t>
  </si>
  <si>
    <t>Feit tijd</t>
  </si>
  <si>
    <t>21:53</t>
  </si>
  <si>
    <t>20.35</t>
  </si>
  <si>
    <r>
      <t>ZHK pup /jun C:</t>
    </r>
    <r>
      <rPr>
        <b/>
        <sz val="10"/>
        <rFont val="Arial Narrow"/>
        <family val="2"/>
      </rPr>
      <t xml:space="preserve"> zondag </t>
    </r>
    <r>
      <rPr>
        <b/>
        <u/>
        <sz val="10"/>
        <rFont val="Arial Narrow"/>
        <family val="2"/>
      </rPr>
      <t>11 jan</t>
    </r>
    <r>
      <rPr>
        <u/>
        <sz val="10"/>
        <rFont val="Arial Narrow"/>
        <family val="2"/>
      </rPr>
      <t>,</t>
    </r>
    <r>
      <rPr>
        <sz val="10"/>
        <rFont val="Arial Narrow"/>
        <family val="2"/>
      </rPr>
      <t xml:space="preserve">   ZHK jun B/A: </t>
    </r>
    <r>
      <rPr>
        <b/>
        <sz val="10"/>
        <rFont val="Arial Narrow"/>
        <family val="2"/>
      </rPr>
      <t>zondag 15 feb.</t>
    </r>
    <r>
      <rPr>
        <sz val="10"/>
        <rFont val="Arial Narrow"/>
        <family val="2"/>
      </rPr>
      <t xml:space="preserve">  NK pure/supersprint:</t>
    </r>
    <r>
      <rPr>
        <b/>
        <sz val="10"/>
        <rFont val="Arial Narrow"/>
        <family val="2"/>
      </rPr>
      <t xml:space="preserve"> 24/25 jan</t>
    </r>
  </si>
  <si>
    <t>WEDSTRIJDPROGRAMMA UITHOF ZA- en ZO-AVOND 2025-2026, tot aan kerst. (versie 27-10)</t>
  </si>
  <si>
    <t>1/3/300</t>
  </si>
  <si>
    <t>paars</t>
  </si>
  <si>
    <t>= gewijzigde afstandscombinatie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</si>
</sst>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0"/>
      <name val="Arial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14"/>
      <name val="Calibri"/>
      <family val="2"/>
      <scheme val="minor"/>
    </font>
    <font>
      <sz val="10"/>
      <name val="Arial Narrow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70C0"/>
      <name val="Arial"/>
      <family val="2"/>
    </font>
    <font>
      <b/>
      <u/>
      <sz val="10"/>
      <name val="Arial Narrow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Arial"/>
      <family val="2"/>
    </font>
    <font>
      <sz val="8"/>
      <name val="Arial"/>
      <family val="2"/>
    </font>
    <font>
      <b/>
      <i/>
      <sz val="10"/>
      <name val="Arial Narrow"/>
      <family val="2"/>
    </font>
    <font>
      <strike/>
      <sz val="9"/>
      <color rgb="FFFF0000"/>
      <name val="Arial"/>
      <family val="2"/>
    </font>
    <font>
      <sz val="9"/>
      <name val="Arial Narrow"/>
      <family val="2"/>
    </font>
    <font>
      <b/>
      <sz val="10"/>
      <color rgb="FFFF0000"/>
      <name val="Arial Narrow"/>
      <family val="2"/>
    </font>
    <font>
      <b/>
      <sz val="10"/>
      <name val="Arial Narrow"/>
      <family val="2"/>
    </font>
    <font>
      <b/>
      <u/>
      <sz val="10"/>
      <name val="Arial"/>
      <family val="2"/>
    </font>
    <font>
      <b/>
      <sz val="12"/>
      <color rgb="FFFF0000"/>
      <name val="Arial"/>
      <family val="2"/>
    </font>
    <font>
      <b/>
      <sz val="9"/>
      <name val="Aptos"/>
      <family val="2"/>
    </font>
    <font>
      <b/>
      <sz val="10"/>
      <color rgb="FF0070C0"/>
      <name val="Calibri"/>
      <family val="2"/>
      <scheme val="minor"/>
    </font>
    <font>
      <b/>
      <sz val="10"/>
      <color rgb="FFFF0000"/>
      <name val="Arial"/>
      <family val="2"/>
    </font>
    <font>
      <u/>
      <sz val="10"/>
      <name val="Arial Narrow"/>
      <family val="2"/>
    </font>
    <font>
      <b/>
      <u/>
      <sz val="9"/>
      <name val="Calibri"/>
      <family val="2"/>
      <scheme val="minor"/>
    </font>
    <font>
      <sz val="10"/>
      <name val="Aptos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FF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44">
    <xf numFmtId="0" fontId="0" fillId="0" borderId="0" xfId="0"/>
    <xf numFmtId="0" fontId="4" fillId="0" borderId="0" xfId="0" applyFont="1"/>
    <xf numFmtId="0" fontId="5" fillId="0" borderId="0" xfId="0" applyFont="1"/>
    <xf numFmtId="0" fontId="1" fillId="0" borderId="0" xfId="0" applyFont="1"/>
    <xf numFmtId="0" fontId="3" fillId="0" borderId="0" xfId="0" applyFont="1"/>
    <xf numFmtId="0" fontId="4" fillId="2" borderId="0" xfId="0" applyFont="1" applyFill="1"/>
    <xf numFmtId="0" fontId="4" fillId="2" borderId="10" xfId="0" applyFont="1" applyFill="1" applyBorder="1"/>
    <xf numFmtId="16" fontId="7" fillId="2" borderId="12" xfId="0" applyNumberFormat="1" applyFont="1" applyFill="1" applyBorder="1" applyAlignment="1">
      <alignment horizontal="left"/>
    </xf>
    <xf numFmtId="16" fontId="6" fillId="2" borderId="13" xfId="0" applyNumberFormat="1" applyFont="1" applyFill="1" applyBorder="1" applyAlignment="1">
      <alignment horizontal="center"/>
    </xf>
    <xf numFmtId="16" fontId="6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8" fillId="2" borderId="0" xfId="0" applyFont="1" applyFill="1"/>
    <xf numFmtId="0" fontId="3" fillId="0" borderId="15" xfId="0" applyFont="1" applyBorder="1" applyAlignment="1">
      <alignment horizontal="right"/>
    </xf>
    <xf numFmtId="0" fontId="13" fillId="2" borderId="0" xfId="0" applyFont="1" applyFill="1" applyAlignment="1">
      <alignment horizontal="center"/>
    </xf>
    <xf numFmtId="1" fontId="4" fillId="0" borderId="0" xfId="0" applyNumberFormat="1" applyFont="1" applyAlignment="1">
      <alignment horizontal="center"/>
    </xf>
    <xf numFmtId="0" fontId="14" fillId="2" borderId="0" xfId="0" applyFont="1" applyFill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7" fillId="2" borderId="0" xfId="0" applyFont="1" applyFill="1"/>
    <xf numFmtId="0" fontId="12" fillId="0" borderId="0" xfId="0" applyFont="1"/>
    <xf numFmtId="49" fontId="8" fillId="2" borderId="19" xfId="0" applyNumberFormat="1" applyFont="1" applyFill="1" applyBorder="1" applyAlignment="1">
      <alignment horizontal="center"/>
    </xf>
    <xf numFmtId="49" fontId="9" fillId="2" borderId="19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/>
    </xf>
    <xf numFmtId="49" fontId="11" fillId="2" borderId="19" xfId="0" applyNumberFormat="1" applyFont="1" applyFill="1" applyBorder="1" applyAlignment="1">
      <alignment horizontal="center"/>
    </xf>
    <xf numFmtId="49" fontId="11" fillId="0" borderId="19" xfId="0" applyNumberFormat="1" applyFont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49" fontId="8" fillId="2" borderId="19" xfId="0" quotePrefix="1" applyNumberFormat="1" applyFont="1" applyFill="1" applyBorder="1" applyAlignment="1">
      <alignment horizontal="center"/>
    </xf>
    <xf numFmtId="0" fontId="8" fillId="0" borderId="19" xfId="0" applyFont="1" applyBorder="1" applyAlignment="1">
      <alignment horizontal="center"/>
    </xf>
    <xf numFmtId="16" fontId="8" fillId="0" borderId="3" xfId="0" applyNumberFormat="1" applyFont="1" applyBorder="1" applyAlignment="1">
      <alignment horizontal="center"/>
    </xf>
    <xf numFmtId="16" fontId="8" fillId="0" borderId="5" xfId="0" applyNumberFormat="1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16" fontId="8" fillId="0" borderId="21" xfId="0" applyNumberFormat="1" applyFont="1" applyBorder="1" applyAlignment="1">
      <alignment horizontal="center"/>
    </xf>
    <xf numFmtId="16" fontId="8" fillId="0" borderId="7" xfId="0" applyNumberFormat="1" applyFont="1" applyBorder="1" applyAlignment="1">
      <alignment horizontal="center"/>
    </xf>
    <xf numFmtId="0" fontId="21" fillId="2" borderId="19" xfId="0" applyFont="1" applyFill="1" applyBorder="1" applyAlignment="1">
      <alignment horizontal="center"/>
    </xf>
    <xf numFmtId="16" fontId="18" fillId="0" borderId="15" xfId="0" applyNumberFormat="1" applyFont="1" applyBorder="1" applyAlignment="1">
      <alignment horizontal="center"/>
    </xf>
    <xf numFmtId="0" fontId="3" fillId="0" borderId="6" xfId="0" applyFont="1" applyBorder="1" applyAlignment="1">
      <alignment horizontal="right"/>
    </xf>
    <xf numFmtId="49" fontId="22" fillId="2" borderId="19" xfId="0" applyNumberFormat="1" applyFont="1" applyFill="1" applyBorder="1" applyAlignment="1">
      <alignment horizontal="center"/>
    </xf>
    <xf numFmtId="49" fontId="1" fillId="2" borderId="19" xfId="0" quotePrefix="1" applyNumberFormat="1" applyFont="1" applyFill="1" applyBorder="1" applyAlignment="1">
      <alignment horizontal="center"/>
    </xf>
    <xf numFmtId="49" fontId="11" fillId="0" borderId="24" xfId="0" applyNumberFormat="1" applyFont="1" applyBorder="1" applyAlignment="1">
      <alignment horizontal="center"/>
    </xf>
    <xf numFmtId="49" fontId="1" fillId="2" borderId="23" xfId="0" applyNumberFormat="1" applyFont="1" applyFill="1" applyBorder="1" applyAlignment="1">
      <alignment horizontal="center"/>
    </xf>
    <xf numFmtId="49" fontId="9" fillId="2" borderId="24" xfId="0" applyNumberFormat="1" applyFont="1" applyFill="1" applyBorder="1" applyAlignment="1">
      <alignment horizontal="center"/>
    </xf>
    <xf numFmtId="49" fontId="1" fillId="2" borderId="24" xfId="0" applyNumberFormat="1" applyFont="1" applyFill="1" applyBorder="1" applyAlignment="1">
      <alignment horizontal="center"/>
    </xf>
    <xf numFmtId="49" fontId="11" fillId="0" borderId="20" xfId="0" applyNumberFormat="1" applyFont="1" applyBorder="1" applyAlignment="1">
      <alignment horizontal="center"/>
    </xf>
    <xf numFmtId="0" fontId="1" fillId="2" borderId="19" xfId="0" quotePrefix="1" applyFont="1" applyFill="1" applyBorder="1" applyAlignment="1">
      <alignment horizontal="center"/>
    </xf>
    <xf numFmtId="49" fontId="11" fillId="2" borderId="19" xfId="0" quotePrefix="1" applyNumberFormat="1" applyFont="1" applyFill="1" applyBorder="1" applyAlignment="1">
      <alignment horizontal="center"/>
    </xf>
    <xf numFmtId="49" fontId="11" fillId="0" borderId="23" xfId="0" applyNumberFormat="1" applyFont="1" applyBorder="1" applyAlignment="1">
      <alignment horizontal="center"/>
    </xf>
    <xf numFmtId="49" fontId="12" fillId="2" borderId="0" xfId="0" applyNumberFormat="1" applyFont="1" applyFill="1" applyAlignment="1">
      <alignment horizontal="center" wrapText="1"/>
    </xf>
    <xf numFmtId="49" fontId="1" fillId="5" borderId="1" xfId="0" quotePrefix="1" applyNumberFormat="1" applyFont="1" applyFill="1" applyBorder="1" applyAlignment="1">
      <alignment horizontal="center"/>
    </xf>
    <xf numFmtId="49" fontId="1" fillId="5" borderId="2" xfId="0" quotePrefix="1" applyNumberFormat="1" applyFont="1" applyFill="1" applyBorder="1" applyAlignment="1">
      <alignment horizontal="center"/>
    </xf>
    <xf numFmtId="0" fontId="1" fillId="2" borderId="24" xfId="0" quotePrefix="1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24" fillId="2" borderId="0" xfId="0" applyFont="1" applyFill="1"/>
    <xf numFmtId="49" fontId="10" fillId="2" borderId="19" xfId="0" applyNumberFormat="1" applyFont="1" applyFill="1" applyBorder="1" applyAlignment="1">
      <alignment horizontal="center"/>
    </xf>
    <xf numFmtId="49" fontId="25" fillId="2" borderId="19" xfId="0" applyNumberFormat="1" applyFont="1" applyFill="1" applyBorder="1" applyAlignment="1">
      <alignment horizontal="center"/>
    </xf>
    <xf numFmtId="16" fontId="8" fillId="0" borderId="27" xfId="0" applyNumberFormat="1" applyFont="1" applyBorder="1" applyAlignment="1">
      <alignment horizontal="center"/>
    </xf>
    <xf numFmtId="16" fontId="8" fillId="0" borderId="28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49" fontId="22" fillId="2" borderId="24" xfId="0" applyNumberFormat="1" applyFont="1" applyFill="1" applyBorder="1" applyAlignment="1">
      <alignment horizontal="center"/>
    </xf>
    <xf numFmtId="49" fontId="9" fillId="2" borderId="11" xfId="0" applyNumberFormat="1" applyFont="1" applyFill="1" applyBorder="1" applyAlignment="1">
      <alignment horizontal="center"/>
    </xf>
    <xf numFmtId="0" fontId="1" fillId="2" borderId="25" xfId="0" quotePrefix="1" applyFont="1" applyFill="1" applyBorder="1" applyAlignment="1">
      <alignment horizontal="center"/>
    </xf>
    <xf numFmtId="0" fontId="20" fillId="0" borderId="30" xfId="0" applyFont="1" applyBorder="1"/>
    <xf numFmtId="49" fontId="9" fillId="2" borderId="31" xfId="0" applyNumberFormat="1" applyFont="1" applyFill="1" applyBorder="1" applyAlignment="1">
      <alignment horizontal="center"/>
    </xf>
    <xf numFmtId="0" fontId="12" fillId="2" borderId="30" xfId="0" applyFont="1" applyFill="1" applyBorder="1"/>
    <xf numFmtId="49" fontId="1" fillId="2" borderId="31" xfId="0" applyNumberFormat="1" applyFont="1" applyFill="1" applyBorder="1" applyAlignment="1">
      <alignment horizontal="center"/>
    </xf>
    <xf numFmtId="0" fontId="12" fillId="2" borderId="6" xfId="0" applyFont="1" applyFill="1" applyBorder="1"/>
    <xf numFmtId="49" fontId="8" fillId="2" borderId="21" xfId="0" applyNumberFormat="1" applyFont="1" applyFill="1" applyBorder="1" applyAlignment="1">
      <alignment horizontal="center"/>
    </xf>
    <xf numFmtId="49" fontId="8" fillId="2" borderId="21" xfId="0" quotePrefix="1" applyNumberFormat="1" applyFont="1" applyFill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26" fillId="2" borderId="23" xfId="0" quotePrefix="1" applyNumberFormat="1" applyFont="1" applyFill="1" applyBorder="1" applyAlignment="1">
      <alignment horizontal="center"/>
    </xf>
    <xf numFmtId="49" fontId="8" fillId="2" borderId="22" xfId="0" applyNumberFormat="1" applyFont="1" applyFill="1" applyBorder="1" applyAlignment="1">
      <alignment horizontal="center"/>
    </xf>
    <xf numFmtId="49" fontId="8" fillId="2" borderId="2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0" fillId="0" borderId="6" xfId="0" applyFont="1" applyBorder="1"/>
    <xf numFmtId="49" fontId="1" fillId="2" borderId="21" xfId="0" applyNumberFormat="1" applyFont="1" applyFill="1" applyBorder="1" applyAlignment="1">
      <alignment horizontal="center"/>
    </xf>
    <xf numFmtId="49" fontId="11" fillId="2" borderId="40" xfId="0" applyNumberFormat="1" applyFont="1" applyFill="1" applyBorder="1" applyAlignment="1">
      <alignment horizontal="center"/>
    </xf>
    <xf numFmtId="49" fontId="1" fillId="2" borderId="28" xfId="0" applyNumberFormat="1" applyFont="1" applyFill="1" applyBorder="1" applyAlignment="1">
      <alignment horizontal="center"/>
    </xf>
    <xf numFmtId="49" fontId="1" fillId="2" borderId="41" xfId="0" applyNumberFormat="1" applyFont="1" applyFill="1" applyBorder="1" applyAlignment="1">
      <alignment horizontal="center"/>
    </xf>
    <xf numFmtId="49" fontId="11" fillId="2" borderId="37" xfId="0" applyNumberFormat="1" applyFont="1" applyFill="1" applyBorder="1" applyAlignment="1">
      <alignment horizontal="center"/>
    </xf>
    <xf numFmtId="49" fontId="11" fillId="0" borderId="37" xfId="0" applyNumberFormat="1" applyFont="1" applyBorder="1" applyAlignment="1">
      <alignment horizontal="center"/>
    </xf>
    <xf numFmtId="49" fontId="26" fillId="2" borderId="42" xfId="0" quotePrefix="1" applyNumberFormat="1" applyFont="1" applyFill="1" applyBorder="1" applyAlignment="1">
      <alignment horizontal="center"/>
    </xf>
    <xf numFmtId="0" fontId="1" fillId="2" borderId="21" xfId="0" quotePrefix="1" applyFont="1" applyFill="1" applyBorder="1" applyAlignment="1">
      <alignment horizontal="center"/>
    </xf>
    <xf numFmtId="0" fontId="12" fillId="2" borderId="29" xfId="0" applyFont="1" applyFill="1" applyBorder="1"/>
    <xf numFmtId="49" fontId="8" fillId="2" borderId="20" xfId="0" quotePrefix="1" applyNumberFormat="1" applyFont="1" applyFill="1" applyBorder="1" applyAlignment="1">
      <alignment horizontal="center"/>
    </xf>
    <xf numFmtId="49" fontId="1" fillId="2" borderId="20" xfId="0" applyNumberFormat="1" applyFont="1" applyFill="1" applyBorder="1" applyAlignment="1">
      <alignment horizontal="center"/>
    </xf>
    <xf numFmtId="49" fontId="1" fillId="2" borderId="8" xfId="0" quotePrefix="1" applyNumberFormat="1" applyFont="1" applyFill="1" applyBorder="1" applyAlignment="1">
      <alignment horizontal="center"/>
    </xf>
    <xf numFmtId="49" fontId="1" fillId="5" borderId="35" xfId="0" quotePrefix="1" applyNumberFormat="1" applyFont="1" applyFill="1" applyBorder="1" applyAlignment="1">
      <alignment horizontal="center"/>
    </xf>
    <xf numFmtId="49" fontId="25" fillId="2" borderId="20" xfId="0" applyNumberFormat="1" applyFont="1" applyFill="1" applyBorder="1" applyAlignment="1">
      <alignment horizontal="center"/>
    </xf>
    <xf numFmtId="0" fontId="16" fillId="2" borderId="43" xfId="0" applyFont="1" applyFill="1" applyBorder="1"/>
    <xf numFmtId="49" fontId="9" fillId="2" borderId="44" xfId="0" applyNumberFormat="1" applyFont="1" applyFill="1" applyBorder="1" applyAlignment="1">
      <alignment horizontal="center"/>
    </xf>
    <xf numFmtId="49" fontId="9" fillId="2" borderId="45" xfId="0" applyNumberFormat="1" applyFont="1" applyFill="1" applyBorder="1" applyAlignment="1">
      <alignment horizontal="center"/>
    </xf>
    <xf numFmtId="49" fontId="12" fillId="2" borderId="18" xfId="0" applyNumberFormat="1" applyFont="1" applyFill="1" applyBorder="1" applyAlignment="1">
      <alignment horizontal="center"/>
    </xf>
    <xf numFmtId="49" fontId="9" fillId="2" borderId="46" xfId="0" applyNumberFormat="1" applyFont="1" applyFill="1" applyBorder="1" applyAlignment="1">
      <alignment horizontal="center"/>
    </xf>
    <xf numFmtId="49" fontId="9" fillId="2" borderId="47" xfId="0" applyNumberFormat="1" applyFont="1" applyFill="1" applyBorder="1" applyAlignment="1">
      <alignment horizontal="center"/>
    </xf>
    <xf numFmtId="49" fontId="26" fillId="2" borderId="8" xfId="0" quotePrefix="1" applyNumberFormat="1" applyFont="1" applyFill="1" applyBorder="1" applyAlignment="1">
      <alignment horizontal="center"/>
    </xf>
    <xf numFmtId="49" fontId="21" fillId="2" borderId="20" xfId="0" applyNumberFormat="1" applyFont="1" applyFill="1" applyBorder="1" applyAlignment="1">
      <alignment horizontal="center"/>
    </xf>
    <xf numFmtId="49" fontId="11" fillId="2" borderId="44" xfId="0" applyNumberFormat="1" applyFont="1" applyFill="1" applyBorder="1"/>
    <xf numFmtId="49" fontId="11" fillId="2" borderId="44" xfId="0" applyNumberFormat="1" applyFont="1" applyFill="1" applyBorder="1" applyAlignment="1">
      <alignment horizontal="center"/>
    </xf>
    <xf numFmtId="49" fontId="11" fillId="0" borderId="44" xfId="0" applyNumberFormat="1" applyFont="1" applyBorder="1" applyAlignment="1">
      <alignment horizontal="center"/>
    </xf>
    <xf numFmtId="49" fontId="4" fillId="2" borderId="20" xfId="0" applyNumberFormat="1" applyFont="1" applyFill="1" applyBorder="1" applyAlignment="1">
      <alignment horizontal="center"/>
    </xf>
    <xf numFmtId="49" fontId="4" fillId="2" borderId="19" xfId="0" applyNumberFormat="1" applyFont="1" applyFill="1" applyBorder="1" applyAlignment="1">
      <alignment horizontal="center"/>
    </xf>
    <xf numFmtId="49" fontId="8" fillId="2" borderId="8" xfId="0" quotePrefix="1" applyNumberFormat="1" applyFont="1" applyFill="1" applyBorder="1" applyAlignment="1">
      <alignment horizontal="center"/>
    </xf>
    <xf numFmtId="49" fontId="8" fillId="2" borderId="23" xfId="0" quotePrefix="1" applyNumberFormat="1" applyFont="1" applyFill="1" applyBorder="1" applyAlignment="1">
      <alignment horizontal="center"/>
    </xf>
    <xf numFmtId="49" fontId="15" fillId="0" borderId="19" xfId="0" applyNumberFormat="1" applyFont="1" applyBorder="1" applyAlignment="1">
      <alignment horizontal="center"/>
    </xf>
    <xf numFmtId="49" fontId="15" fillId="2" borderId="19" xfId="0" applyNumberFormat="1" applyFont="1" applyFill="1" applyBorder="1" applyAlignment="1">
      <alignment horizontal="center"/>
    </xf>
    <xf numFmtId="49" fontId="27" fillId="2" borderId="19" xfId="0" applyNumberFormat="1" applyFont="1" applyFill="1" applyBorder="1" applyAlignment="1">
      <alignment horizontal="center"/>
    </xf>
    <xf numFmtId="0" fontId="27" fillId="0" borderId="19" xfId="0" applyFont="1" applyBorder="1" applyAlignment="1">
      <alignment horizontal="center"/>
    </xf>
    <xf numFmtId="0" fontId="27" fillId="2" borderId="19" xfId="0" applyFont="1" applyFill="1" applyBorder="1" applyAlignment="1">
      <alignment horizontal="center"/>
    </xf>
    <xf numFmtId="0" fontId="12" fillId="2" borderId="36" xfId="0" applyFont="1" applyFill="1" applyBorder="1"/>
    <xf numFmtId="49" fontId="8" fillId="2" borderId="37" xfId="0" applyNumberFormat="1" applyFont="1" applyFill="1" applyBorder="1" applyAlignment="1">
      <alignment horizontal="center"/>
    </xf>
    <xf numFmtId="49" fontId="8" fillId="2" borderId="38" xfId="0" quotePrefix="1" applyNumberFormat="1" applyFont="1" applyFill="1" applyBorder="1" applyAlignment="1">
      <alignment horizontal="center"/>
    </xf>
    <xf numFmtId="49" fontId="1" fillId="5" borderId="3" xfId="0" quotePrefix="1" applyNumberFormat="1" applyFont="1" applyFill="1" applyBorder="1" applyAlignment="1">
      <alignment horizontal="center"/>
    </xf>
    <xf numFmtId="49" fontId="21" fillId="2" borderId="37" xfId="0" applyNumberFormat="1" applyFont="1" applyFill="1" applyBorder="1" applyAlignment="1">
      <alignment horizontal="center"/>
    </xf>
    <xf numFmtId="49" fontId="8" fillId="2" borderId="42" xfId="0" quotePrefix="1" applyNumberFormat="1" applyFont="1" applyFill="1" applyBorder="1" applyAlignment="1">
      <alignment horizontal="center"/>
    </xf>
    <xf numFmtId="0" fontId="12" fillId="2" borderId="49" xfId="0" applyFont="1" applyFill="1" applyBorder="1"/>
    <xf numFmtId="49" fontId="8" fillId="2" borderId="22" xfId="0" applyNumberFormat="1" applyFont="1" applyFill="1" applyBorder="1"/>
    <xf numFmtId="49" fontId="12" fillId="2" borderId="16" xfId="0" applyNumberFormat="1" applyFont="1" applyFill="1" applyBorder="1" applyAlignment="1">
      <alignment horizontal="center"/>
    </xf>
    <xf numFmtId="0" fontId="16" fillId="2" borderId="49" xfId="0" applyFont="1" applyFill="1" applyBorder="1"/>
    <xf numFmtId="49" fontId="11" fillId="2" borderId="22" xfId="0" applyNumberFormat="1" applyFont="1" applyFill="1" applyBorder="1"/>
    <xf numFmtId="49" fontId="11" fillId="2" borderId="22" xfId="0" applyNumberFormat="1" applyFont="1" applyFill="1" applyBorder="1" applyAlignment="1">
      <alignment horizontal="center"/>
    </xf>
    <xf numFmtId="49" fontId="11" fillId="2" borderId="9" xfId="0" applyNumberFormat="1" applyFont="1" applyFill="1" applyBorder="1" applyAlignment="1">
      <alignment horizontal="center"/>
    </xf>
    <xf numFmtId="49" fontId="11" fillId="0" borderId="4" xfId="0" applyNumberFormat="1" applyFont="1" applyBorder="1" applyAlignment="1">
      <alignment horizontal="center"/>
    </xf>
    <xf numFmtId="49" fontId="11" fillId="0" borderId="22" xfId="0" applyNumberFormat="1" applyFont="1" applyBorder="1" applyAlignment="1">
      <alignment horizontal="center"/>
    </xf>
    <xf numFmtId="49" fontId="26" fillId="2" borderId="38" xfId="0" quotePrefix="1" applyNumberFormat="1" applyFont="1" applyFill="1" applyBorder="1" applyAlignment="1">
      <alignment horizontal="center"/>
    </xf>
    <xf numFmtId="49" fontId="11" fillId="0" borderId="39" xfId="0" applyNumberFormat="1" applyFont="1" applyBorder="1" applyAlignment="1">
      <alignment horizontal="center"/>
    </xf>
    <xf numFmtId="49" fontId="11" fillId="0" borderId="41" xfId="0" applyNumberFormat="1" applyFont="1" applyBorder="1" applyAlignment="1">
      <alignment horizontal="center"/>
    </xf>
    <xf numFmtId="49" fontId="1" fillId="0" borderId="40" xfId="0" quotePrefix="1" applyNumberFormat="1" applyFont="1" applyBorder="1" applyAlignment="1">
      <alignment horizontal="center"/>
    </xf>
    <xf numFmtId="0" fontId="1" fillId="5" borderId="35" xfId="0" quotePrefix="1" applyFont="1" applyFill="1" applyBorder="1" applyAlignment="1">
      <alignment horizontal="center"/>
    </xf>
    <xf numFmtId="0" fontId="1" fillId="5" borderId="1" xfId="0" quotePrefix="1" applyFont="1" applyFill="1" applyBorder="1" applyAlignment="1">
      <alignment horizontal="center"/>
    </xf>
    <xf numFmtId="0" fontId="1" fillId="5" borderId="2" xfId="0" quotePrefix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49" fontId="1" fillId="0" borderId="42" xfId="0" quotePrefix="1" applyNumberFormat="1" applyFont="1" applyBorder="1" applyAlignment="1">
      <alignment horizontal="center"/>
    </xf>
    <xf numFmtId="49" fontId="11" fillId="0" borderId="51" xfId="0" applyNumberFormat="1" applyFont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49" fontId="12" fillId="2" borderId="53" xfId="0" applyNumberFormat="1" applyFont="1" applyFill="1" applyBorder="1" applyAlignment="1">
      <alignment horizontal="center"/>
    </xf>
    <xf numFmtId="49" fontId="9" fillId="2" borderId="43" xfId="0" applyNumberFormat="1" applyFont="1" applyFill="1" applyBorder="1" applyAlignment="1">
      <alignment horizontal="center"/>
    </xf>
    <xf numFmtId="0" fontId="3" fillId="0" borderId="36" xfId="0" applyFont="1" applyBorder="1" applyAlignment="1">
      <alignment horizontal="right"/>
    </xf>
    <xf numFmtId="0" fontId="19" fillId="0" borderId="37" xfId="0" applyFont="1" applyBorder="1" applyAlignment="1">
      <alignment horizontal="center"/>
    </xf>
    <xf numFmtId="16" fontId="8" fillId="0" borderId="37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3" fillId="2" borderId="6" xfId="0" applyFont="1" applyFill="1" applyBorder="1"/>
    <xf numFmtId="49" fontId="9" fillId="2" borderId="21" xfId="0" applyNumberFormat="1" applyFont="1" applyFill="1" applyBorder="1" applyAlignment="1">
      <alignment horizontal="center"/>
    </xf>
    <xf numFmtId="0" fontId="24" fillId="0" borderId="0" xfId="0" applyFont="1"/>
    <xf numFmtId="0" fontId="29" fillId="0" borderId="0" xfId="0" applyFont="1"/>
    <xf numFmtId="0" fontId="1" fillId="0" borderId="23" xfId="0" quotePrefix="1" applyFont="1" applyBorder="1" applyAlignment="1">
      <alignment horizontal="center"/>
    </xf>
    <xf numFmtId="0" fontId="1" fillId="0" borderId="20" xfId="0" quotePrefix="1" applyFont="1" applyBorder="1" applyAlignment="1">
      <alignment horizontal="center"/>
    </xf>
    <xf numFmtId="0" fontId="8" fillId="0" borderId="0" xfId="0" applyFont="1"/>
    <xf numFmtId="0" fontId="1" fillId="7" borderId="24" xfId="0" quotePrefix="1" applyFont="1" applyFill="1" applyBorder="1" applyAlignment="1">
      <alignment horizontal="center"/>
    </xf>
    <xf numFmtId="49" fontId="1" fillId="2" borderId="25" xfId="0" quotePrefix="1" applyNumberFormat="1" applyFont="1" applyFill="1" applyBorder="1" applyAlignment="1">
      <alignment horizontal="center"/>
    </xf>
    <xf numFmtId="49" fontId="1" fillId="4" borderId="25" xfId="0" quotePrefix="1" applyNumberFormat="1" applyFont="1" applyFill="1" applyBorder="1" applyAlignment="1">
      <alignment horizontal="center"/>
    </xf>
    <xf numFmtId="49" fontId="8" fillId="2" borderId="7" xfId="0" quotePrefix="1" applyNumberFormat="1" applyFont="1" applyFill="1" applyBorder="1" applyAlignment="1">
      <alignment horizontal="center"/>
    </xf>
    <xf numFmtId="49" fontId="30" fillId="2" borderId="25" xfId="0" quotePrefix="1" applyNumberFormat="1" applyFont="1" applyFill="1" applyBorder="1" applyAlignment="1">
      <alignment horizontal="center"/>
    </xf>
    <xf numFmtId="0" fontId="30" fillId="2" borderId="25" xfId="0" quotePrefix="1" applyFont="1" applyFill="1" applyBorder="1" applyAlignment="1">
      <alignment horizontal="center"/>
    </xf>
    <xf numFmtId="49" fontId="1" fillId="8" borderId="52" xfId="0" applyNumberFormat="1" applyFont="1" applyFill="1" applyBorder="1" applyAlignment="1">
      <alignment horizontal="center"/>
    </xf>
    <xf numFmtId="49" fontId="1" fillId="8" borderId="31" xfId="0" applyNumberFormat="1" applyFont="1" applyFill="1" applyBorder="1" applyAlignment="1">
      <alignment horizontal="center"/>
    </xf>
    <xf numFmtId="49" fontId="1" fillId="8" borderId="5" xfId="0" quotePrefix="1" applyNumberFormat="1" applyFont="1" applyFill="1" applyBorder="1" applyAlignment="1">
      <alignment horizontal="center"/>
    </xf>
    <xf numFmtId="49" fontId="1" fillId="8" borderId="31" xfId="0" quotePrefix="1" applyNumberFormat="1" applyFont="1" applyFill="1" applyBorder="1" applyAlignment="1">
      <alignment horizontal="center"/>
    </xf>
    <xf numFmtId="49" fontId="1" fillId="8" borderId="7" xfId="0" quotePrefix="1" applyNumberFormat="1" applyFont="1" applyFill="1" applyBorder="1" applyAlignment="1">
      <alignment horizontal="center"/>
    </xf>
    <xf numFmtId="0" fontId="1" fillId="0" borderId="5" xfId="0" quotePrefix="1" applyFont="1" applyBorder="1" applyAlignment="1">
      <alignment horizontal="center"/>
    </xf>
    <xf numFmtId="0" fontId="1" fillId="0" borderId="31" xfId="0" quotePrefix="1" applyFont="1" applyBorder="1" applyAlignment="1">
      <alignment horizontal="center"/>
    </xf>
    <xf numFmtId="0" fontId="1" fillId="0" borderId="7" xfId="0" quotePrefix="1" applyFont="1" applyBorder="1" applyAlignment="1">
      <alignment horizontal="center"/>
    </xf>
    <xf numFmtId="49" fontId="11" fillId="0" borderId="50" xfId="0" applyNumberFormat="1" applyFont="1" applyBorder="1" applyAlignment="1">
      <alignment horizontal="center"/>
    </xf>
    <xf numFmtId="0" fontId="1" fillId="0" borderId="27" xfId="0" quotePrefix="1" applyFont="1" applyBorder="1" applyAlignment="1">
      <alignment horizontal="center"/>
    </xf>
    <xf numFmtId="0" fontId="1" fillId="0" borderId="32" xfId="0" quotePrefix="1" applyFont="1" applyBorder="1" applyAlignment="1">
      <alignment horizontal="center"/>
    </xf>
    <xf numFmtId="0" fontId="1" fillId="0" borderId="34" xfId="0" quotePrefix="1" applyFont="1" applyBorder="1" applyAlignment="1">
      <alignment horizontal="center"/>
    </xf>
    <xf numFmtId="0" fontId="2" fillId="0" borderId="0" xfId="0" applyFont="1"/>
    <xf numFmtId="0" fontId="3" fillId="2" borderId="0" xfId="0" applyFont="1" applyFill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33" fillId="0" borderId="0" xfId="0" applyNumberFormat="1" applyFont="1" applyAlignment="1">
      <alignment horizontal="center"/>
    </xf>
    <xf numFmtId="1" fontId="4" fillId="0" borderId="0" xfId="0" quotePrefix="1" applyNumberFormat="1" applyFont="1" applyAlignment="1">
      <alignment horizontal="center"/>
    </xf>
    <xf numFmtId="49" fontId="21" fillId="2" borderId="39" xfId="0" applyNumberFormat="1" applyFont="1" applyFill="1" applyBorder="1" applyAlignment="1">
      <alignment horizontal="center"/>
    </xf>
    <xf numFmtId="0" fontId="21" fillId="2" borderId="24" xfId="0" applyFont="1" applyFill="1" applyBorder="1" applyAlignment="1">
      <alignment horizontal="center"/>
    </xf>
    <xf numFmtId="49" fontId="31" fillId="2" borderId="18" xfId="0" applyNumberFormat="1" applyFont="1" applyFill="1" applyBorder="1" applyAlignment="1">
      <alignment horizontal="center" vertical="center" wrapText="1"/>
    </xf>
    <xf numFmtId="49" fontId="1" fillId="2" borderId="18" xfId="0" quotePrefix="1" applyNumberFormat="1" applyFont="1" applyFill="1" applyBorder="1" applyAlignment="1">
      <alignment horizontal="center"/>
    </xf>
    <xf numFmtId="49" fontId="11" fillId="0" borderId="38" xfId="0" applyNumberFormat="1" applyFont="1" applyBorder="1" applyAlignment="1">
      <alignment horizontal="center"/>
    </xf>
    <xf numFmtId="49" fontId="8" fillId="0" borderId="3" xfId="0" quotePrefix="1" applyNumberFormat="1" applyFont="1" applyBorder="1" applyAlignment="1">
      <alignment horizontal="center"/>
    </xf>
    <xf numFmtId="49" fontId="8" fillId="0" borderId="1" xfId="0" quotePrefix="1" applyNumberFormat="1" applyFont="1" applyBorder="1" applyAlignment="1">
      <alignment horizontal="center"/>
    </xf>
    <xf numFmtId="49" fontId="8" fillId="0" borderId="2" xfId="0" quotePrefix="1" applyNumberFormat="1" applyFont="1" applyBorder="1" applyAlignment="1">
      <alignment horizontal="center"/>
    </xf>
    <xf numFmtId="0" fontId="2" fillId="9" borderId="0" xfId="0" applyFont="1" applyFill="1"/>
    <xf numFmtId="1" fontId="3" fillId="0" borderId="0" xfId="0" applyNumberFormat="1" applyFont="1" applyAlignment="1">
      <alignment horizontal="center"/>
    </xf>
    <xf numFmtId="49" fontId="1" fillId="5" borderId="15" xfId="0" quotePrefix="1" applyNumberFormat="1" applyFont="1" applyFill="1" applyBorder="1" applyAlignment="1">
      <alignment horizontal="center"/>
    </xf>
    <xf numFmtId="49" fontId="1" fillId="5" borderId="54" xfId="0" quotePrefix="1" applyNumberFormat="1" applyFont="1" applyFill="1" applyBorder="1" applyAlignment="1">
      <alignment horizontal="center"/>
    </xf>
    <xf numFmtId="49" fontId="1" fillId="5" borderId="55" xfId="0" quotePrefix="1" applyNumberFormat="1" applyFont="1" applyFill="1" applyBorder="1" applyAlignment="1">
      <alignment horizontal="center"/>
    </xf>
    <xf numFmtId="0" fontId="8" fillId="0" borderId="42" xfId="0" applyFont="1" applyBorder="1" applyAlignment="1">
      <alignment horizontal="center"/>
    </xf>
    <xf numFmtId="49" fontId="11" fillId="0" borderId="43" xfId="0" applyNumberFormat="1" applyFont="1" applyBorder="1" applyAlignment="1">
      <alignment horizontal="center"/>
    </xf>
    <xf numFmtId="49" fontId="12" fillId="2" borderId="56" xfId="0" applyNumberFormat="1" applyFont="1" applyFill="1" applyBorder="1" applyAlignment="1">
      <alignment horizontal="center"/>
    </xf>
    <xf numFmtId="49" fontId="1" fillId="5" borderId="27" xfId="0" quotePrefix="1" applyNumberFormat="1" applyFont="1" applyFill="1" applyBorder="1" applyAlignment="1">
      <alignment horizontal="center"/>
    </xf>
    <xf numFmtId="49" fontId="1" fillId="5" borderId="32" xfId="0" quotePrefix="1" applyNumberFormat="1" applyFont="1" applyFill="1" applyBorder="1" applyAlignment="1">
      <alignment horizontal="center"/>
    </xf>
    <xf numFmtId="49" fontId="1" fillId="5" borderId="34" xfId="0" quotePrefix="1" applyNumberFormat="1" applyFont="1" applyFill="1" applyBorder="1" applyAlignment="1">
      <alignment horizontal="center"/>
    </xf>
    <xf numFmtId="49" fontId="12" fillId="2" borderId="57" xfId="0" applyNumberFormat="1" applyFont="1" applyFill="1" applyBorder="1" applyAlignment="1">
      <alignment horizontal="center"/>
    </xf>
    <xf numFmtId="49" fontId="11" fillId="0" borderId="30" xfId="0" applyNumberFormat="1" applyFont="1" applyBorder="1" applyAlignment="1">
      <alignment horizontal="center"/>
    </xf>
    <xf numFmtId="49" fontId="1" fillId="8" borderId="27" xfId="0" quotePrefix="1" applyNumberFormat="1" applyFont="1" applyFill="1" applyBorder="1" applyAlignment="1">
      <alignment horizontal="center"/>
    </xf>
    <xf numFmtId="49" fontId="1" fillId="8" borderId="32" xfId="0" quotePrefix="1" applyNumberFormat="1" applyFont="1" applyFill="1" applyBorder="1" applyAlignment="1">
      <alignment horizontal="center"/>
    </xf>
    <xf numFmtId="49" fontId="1" fillId="8" borderId="34" xfId="0" quotePrefix="1" applyNumberFormat="1" applyFont="1" applyFill="1" applyBorder="1" applyAlignment="1">
      <alignment horizontal="center"/>
    </xf>
    <xf numFmtId="49" fontId="11" fillId="0" borderId="31" xfId="0" applyNumberFormat="1" applyFont="1" applyBorder="1" applyAlignment="1">
      <alignment horizontal="center"/>
    </xf>
    <xf numFmtId="49" fontId="11" fillId="0" borderId="7" xfId="0" applyNumberFormat="1" applyFont="1" applyBorder="1" applyAlignment="1">
      <alignment horizontal="center"/>
    </xf>
    <xf numFmtId="49" fontId="8" fillId="2" borderId="0" xfId="0" quotePrefix="1" applyNumberFormat="1" applyFont="1" applyFill="1" applyAlignment="1">
      <alignment horizontal="left"/>
    </xf>
    <xf numFmtId="0" fontId="35" fillId="2" borderId="0" xfId="0" applyFont="1" applyFill="1" applyAlignment="1">
      <alignment horizontal="center"/>
    </xf>
    <xf numFmtId="49" fontId="8" fillId="0" borderId="32" xfId="0" applyNumberFormat="1" applyFont="1" applyBorder="1" applyAlignment="1">
      <alignment horizontal="center"/>
    </xf>
    <xf numFmtId="49" fontId="10" fillId="6" borderId="19" xfId="0" applyNumberFormat="1" applyFont="1" applyFill="1" applyBorder="1" applyAlignment="1">
      <alignment horizontal="center"/>
    </xf>
    <xf numFmtId="49" fontId="2" fillId="10" borderId="21" xfId="0" applyNumberFormat="1" applyFont="1" applyFill="1" applyBorder="1" applyAlignment="1">
      <alignment horizontal="center"/>
    </xf>
    <xf numFmtId="49" fontId="2" fillId="2" borderId="42" xfId="0" applyNumberFormat="1" applyFont="1" applyFill="1" applyBorder="1" applyAlignment="1">
      <alignment horizontal="right"/>
    </xf>
    <xf numFmtId="0" fontId="3" fillId="0" borderId="34" xfId="0" applyFont="1" applyBorder="1" applyAlignment="1">
      <alignment horizontal="right"/>
    </xf>
    <xf numFmtId="49" fontId="16" fillId="3" borderId="26" xfId="0" applyNumberFormat="1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49" fontId="16" fillId="3" borderId="48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/>
    </xf>
    <xf numFmtId="49" fontId="11" fillId="0" borderId="36" xfId="0" quotePrefix="1" applyNumberFormat="1" applyFont="1" applyBorder="1" applyAlignment="1">
      <alignment horizontal="center"/>
    </xf>
    <xf numFmtId="49" fontId="11" fillId="0" borderId="37" xfId="0" quotePrefix="1" applyNumberFormat="1" applyFont="1" applyBorder="1" applyAlignment="1">
      <alignment horizontal="center"/>
    </xf>
    <xf numFmtId="49" fontId="32" fillId="0" borderId="37" xfId="0" quotePrefix="1" applyNumberFormat="1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49" fontId="11" fillId="0" borderId="30" xfId="0" quotePrefix="1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30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1" fillId="0" borderId="11" xfId="0" applyNumberFormat="1" applyFont="1" applyBorder="1" applyAlignment="1">
      <alignment horizontal="center"/>
    </xf>
    <xf numFmtId="49" fontId="8" fillId="0" borderId="27" xfId="0" applyNumberFormat="1" applyFont="1" applyBorder="1" applyAlignment="1">
      <alignment horizontal="center"/>
    </xf>
    <xf numFmtId="49" fontId="36" fillId="0" borderId="27" xfId="0" applyNumberFormat="1" applyFont="1" applyBorder="1" applyAlignment="1">
      <alignment horizontal="center"/>
    </xf>
    <xf numFmtId="49" fontId="36" fillId="0" borderId="32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8" fillId="0" borderId="34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11" fillId="0" borderId="21" xfId="0" applyNumberFormat="1" applyFont="1" applyBorder="1" applyAlignment="1">
      <alignment horizontal="center"/>
    </xf>
    <xf numFmtId="49" fontId="36" fillId="0" borderId="37" xfId="0" applyNumberFormat="1" applyFont="1" applyBorder="1" applyAlignment="1">
      <alignment horizontal="center"/>
    </xf>
    <xf numFmtId="49" fontId="36" fillId="0" borderId="19" xfId="0" applyNumberFormat="1" applyFont="1" applyBorder="1" applyAlignment="1">
      <alignment horizontal="center"/>
    </xf>
    <xf numFmtId="49" fontId="8" fillId="0" borderId="19" xfId="0" applyNumberFormat="1" applyFont="1" applyBorder="1" applyAlignment="1">
      <alignment horizontal="center"/>
    </xf>
    <xf numFmtId="49" fontId="11" fillId="0" borderId="6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49" fontId="8" fillId="0" borderId="36" xfId="0" applyNumberFormat="1" applyFont="1" applyBorder="1" applyAlignment="1">
      <alignment horizontal="center"/>
    </xf>
    <xf numFmtId="49" fontId="11" fillId="0" borderId="27" xfId="0" applyNumberFormat="1" applyFont="1" applyBorder="1" applyAlignment="1">
      <alignment horizontal="center"/>
    </xf>
    <xf numFmtId="49" fontId="8" fillId="0" borderId="30" xfId="0" applyNumberFormat="1" applyFont="1" applyBorder="1" applyAlignment="1">
      <alignment horizontal="center"/>
    </xf>
    <xf numFmtId="49" fontId="11" fillId="0" borderId="32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49" fontId="1" fillId="0" borderId="11" xfId="0" quotePrefix="1" applyNumberFormat="1" applyFont="1" applyBorder="1" applyAlignment="1">
      <alignment horizontal="center"/>
    </xf>
    <xf numFmtId="49" fontId="1" fillId="0" borderId="24" xfId="0" applyNumberFormat="1" applyFont="1" applyBorder="1" applyAlignment="1">
      <alignment horizontal="center"/>
    </xf>
    <xf numFmtId="49" fontId="8" fillId="10" borderId="19" xfId="0" applyNumberFormat="1" applyFont="1" applyFill="1" applyBorder="1" applyAlignment="1">
      <alignment horizontal="center"/>
    </xf>
  </cellXfs>
  <cellStyles count="1">
    <cellStyle name="Standaard" xfId="0" builtinId="0"/>
  </cellStyles>
  <dxfs count="2">
    <dxf>
      <fill>
        <patternFill>
          <bgColor theme="9" tint="0.39994506668294322"/>
        </patternFill>
      </fill>
    </dxf>
    <dxf>
      <fill>
        <patternFill>
          <bgColor rgb="FFCCFF9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  <color rgb="FFFFFFCC"/>
      <color rgb="FFCCFF99"/>
      <color rgb="FF66FFFF"/>
      <color rgb="FF99FF66"/>
      <color rgb="FF99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88"/>
  <sheetViews>
    <sheetView tabSelected="1" topLeftCell="A26" zoomScale="86" zoomScaleNormal="95" workbookViewId="0">
      <selection activeCell="H52" sqref="H52:H53"/>
    </sheetView>
  </sheetViews>
  <sheetFormatPr defaultColWidth="9.21875" defaultRowHeight="13.2" x14ac:dyDescent="0.25"/>
  <cols>
    <col min="1" max="1" width="8.77734375" style="1" customWidth="1"/>
    <col min="2" max="2" width="6.21875" style="5" customWidth="1"/>
    <col min="3" max="3" width="12.21875" style="4" customWidth="1"/>
    <col min="4" max="4" width="12.5546875" style="3" customWidth="1"/>
    <col min="5" max="5" width="13.33203125" style="3" customWidth="1"/>
    <col min="6" max="6" width="10" style="3" customWidth="1"/>
    <col min="7" max="9" width="8.77734375" style="3" customWidth="1"/>
    <col min="10" max="10" width="9.21875" style="3" customWidth="1"/>
    <col min="11" max="11" width="9.33203125" style="3" customWidth="1"/>
    <col min="12" max="13" width="8.77734375" style="3" customWidth="1"/>
    <col min="14" max="14" width="7.88671875" style="3" customWidth="1"/>
    <col min="15" max="15" width="8.77734375" style="3" customWidth="1"/>
    <col min="16" max="16" width="10.33203125" style="3" customWidth="1"/>
    <col min="17" max="20" width="8.77734375" style="3" hidden="1" customWidth="1"/>
    <col min="21" max="21" width="9.21875" style="1"/>
    <col min="22" max="22" width="10.109375" style="3" customWidth="1"/>
    <col min="23" max="16384" width="9.21875" style="1"/>
  </cols>
  <sheetData>
    <row r="2" spans="1:22" x14ac:dyDescent="0.25">
      <c r="A2" s="1" t="s">
        <v>41</v>
      </c>
      <c r="C2" s="68">
        <v>215</v>
      </c>
      <c r="D2" s="68">
        <v>153</v>
      </c>
      <c r="E2" s="68">
        <v>187</v>
      </c>
      <c r="F2" s="68">
        <v>208</v>
      </c>
      <c r="G2" s="72">
        <v>198</v>
      </c>
      <c r="H2" s="72">
        <v>183</v>
      </c>
      <c r="I2" s="72">
        <v>111</v>
      </c>
      <c r="J2" s="72">
        <v>184</v>
      </c>
      <c r="K2" s="72">
        <v>202</v>
      </c>
      <c r="L2" s="72">
        <v>189</v>
      </c>
      <c r="M2" s="72">
        <v>213</v>
      </c>
      <c r="N2" s="72">
        <v>143</v>
      </c>
      <c r="O2" s="72">
        <v>174</v>
      </c>
      <c r="P2" s="72">
        <v>268</v>
      </c>
    </row>
    <row r="3" spans="1:22" x14ac:dyDescent="0.25">
      <c r="A3" s="1" t="s">
        <v>39</v>
      </c>
      <c r="C3" s="68">
        <v>0.5</v>
      </c>
      <c r="D3" s="68">
        <v>0.6</v>
      </c>
      <c r="E3" s="68">
        <v>0.6</v>
      </c>
      <c r="F3" s="72">
        <v>0.55000000000000004</v>
      </c>
      <c r="G3" s="72">
        <v>0.5</v>
      </c>
      <c r="H3" s="72">
        <v>0.65</v>
      </c>
      <c r="I3" s="72">
        <v>0.65</v>
      </c>
      <c r="J3" s="72">
        <v>0.6</v>
      </c>
      <c r="K3" s="72">
        <v>0.6</v>
      </c>
      <c r="L3" s="72">
        <v>0.6</v>
      </c>
      <c r="M3" s="72">
        <v>0.55000000000000004</v>
      </c>
      <c r="N3" s="72">
        <v>0.6</v>
      </c>
      <c r="O3" s="72">
        <v>0.6</v>
      </c>
      <c r="P3" s="72">
        <v>0.5</v>
      </c>
    </row>
    <row r="4" spans="1:22" x14ac:dyDescent="0.25">
      <c r="A4" s="1" t="s">
        <v>56</v>
      </c>
      <c r="C4" s="68">
        <f t="shared" ref="C4:P4" si="0">C2*C3</f>
        <v>107.5</v>
      </c>
      <c r="D4" s="68">
        <f t="shared" si="0"/>
        <v>91.8</v>
      </c>
      <c r="E4" s="68">
        <f t="shared" si="0"/>
        <v>112.2</v>
      </c>
      <c r="F4" s="68">
        <f t="shared" si="0"/>
        <v>114.4</v>
      </c>
      <c r="G4" s="68">
        <f t="shared" si="0"/>
        <v>99</v>
      </c>
      <c r="H4" s="68">
        <f t="shared" si="0"/>
        <v>118.95</v>
      </c>
      <c r="I4" s="68">
        <f t="shared" si="0"/>
        <v>72.150000000000006</v>
      </c>
      <c r="J4" s="68">
        <f t="shared" si="0"/>
        <v>110.39999999999999</v>
      </c>
      <c r="K4" s="68">
        <f t="shared" si="0"/>
        <v>121.19999999999999</v>
      </c>
      <c r="L4" s="68">
        <f t="shared" si="0"/>
        <v>113.39999999999999</v>
      </c>
      <c r="M4" s="68">
        <f t="shared" si="0"/>
        <v>117.15</v>
      </c>
      <c r="N4" s="68">
        <f t="shared" si="0"/>
        <v>85.8</v>
      </c>
      <c r="O4" s="68">
        <f t="shared" si="0"/>
        <v>104.39999999999999</v>
      </c>
      <c r="P4" s="68">
        <f t="shared" si="0"/>
        <v>134</v>
      </c>
    </row>
    <row r="5" spans="1:22" x14ac:dyDescent="0.25">
      <c r="A5" s="1" t="s">
        <v>38</v>
      </c>
      <c r="C5" s="68">
        <v>1.4</v>
      </c>
      <c r="D5" s="68">
        <v>1.35</v>
      </c>
      <c r="E5" s="68">
        <v>1.3</v>
      </c>
      <c r="F5" s="72">
        <v>1.2</v>
      </c>
      <c r="G5" s="72">
        <v>1.5</v>
      </c>
      <c r="H5" s="72">
        <v>1.2</v>
      </c>
      <c r="I5" s="72">
        <v>1.3</v>
      </c>
      <c r="J5" s="72">
        <v>1.35</v>
      </c>
      <c r="K5" s="72">
        <v>1.1499999999999999</v>
      </c>
      <c r="L5" s="72">
        <v>1.2</v>
      </c>
      <c r="M5" s="72">
        <v>1.35</v>
      </c>
      <c r="N5" s="72">
        <v>1.35</v>
      </c>
      <c r="O5" s="72">
        <v>1.2</v>
      </c>
      <c r="P5" s="72">
        <v>1.1000000000000001</v>
      </c>
    </row>
    <row r="6" spans="1:22" x14ac:dyDescent="0.25">
      <c r="A6" s="1" t="s">
        <v>40</v>
      </c>
      <c r="C6" s="15">
        <f t="shared" ref="C6:O6" si="1">C4*C5</f>
        <v>150.5</v>
      </c>
      <c r="D6" s="15">
        <f t="shared" si="1"/>
        <v>123.93</v>
      </c>
      <c r="E6" s="15">
        <f t="shared" si="1"/>
        <v>145.86000000000001</v>
      </c>
      <c r="F6" s="15">
        <f t="shared" si="1"/>
        <v>137.28</v>
      </c>
      <c r="G6" s="15">
        <f t="shared" si="1"/>
        <v>148.5</v>
      </c>
      <c r="H6" s="15">
        <f t="shared" si="1"/>
        <v>142.74</v>
      </c>
      <c r="I6" s="15">
        <f t="shared" si="1"/>
        <v>93.795000000000016</v>
      </c>
      <c r="J6" s="15">
        <f t="shared" si="1"/>
        <v>149.04</v>
      </c>
      <c r="K6" s="15">
        <f t="shared" si="1"/>
        <v>139.37999999999997</v>
      </c>
      <c r="L6" s="15">
        <f t="shared" si="1"/>
        <v>136.07999999999998</v>
      </c>
      <c r="M6" s="15">
        <f t="shared" si="1"/>
        <v>158.15250000000003</v>
      </c>
      <c r="N6" s="15">
        <f t="shared" si="1"/>
        <v>115.83</v>
      </c>
      <c r="O6" s="15">
        <f t="shared" si="1"/>
        <v>125.27999999999999</v>
      </c>
      <c r="P6" s="15">
        <f>P4*P5</f>
        <v>147.4</v>
      </c>
    </row>
    <row r="7" spans="1:22" x14ac:dyDescent="0.25">
      <c r="A7" s="1" t="s">
        <v>42</v>
      </c>
      <c r="C7" s="15">
        <v>150</v>
      </c>
      <c r="D7" s="15">
        <v>120</v>
      </c>
      <c r="E7" s="15">
        <v>150</v>
      </c>
      <c r="F7" s="15">
        <v>150</v>
      </c>
      <c r="G7" s="15">
        <v>150</v>
      </c>
      <c r="H7" s="15">
        <v>150</v>
      </c>
      <c r="I7" s="15">
        <v>120</v>
      </c>
      <c r="J7" s="15">
        <v>150</v>
      </c>
      <c r="K7" s="15">
        <v>150</v>
      </c>
      <c r="L7" s="15">
        <v>150</v>
      </c>
      <c r="M7" s="15">
        <v>150</v>
      </c>
      <c r="N7" s="15">
        <v>120</v>
      </c>
      <c r="O7" s="15">
        <v>150</v>
      </c>
      <c r="P7" s="15">
        <v>150</v>
      </c>
    </row>
    <row r="8" spans="1:22" x14ac:dyDescent="0.25">
      <c r="A8" s="1" t="s">
        <v>43</v>
      </c>
      <c r="C8" s="15">
        <f>C7-C6</f>
        <v>-0.5</v>
      </c>
      <c r="D8" s="15">
        <f>D7-D6</f>
        <v>-3.9300000000000068</v>
      </c>
      <c r="E8" s="15">
        <f t="shared" ref="E8:O8" si="2">E7-E6</f>
        <v>4.1399999999999864</v>
      </c>
      <c r="F8" s="15">
        <f t="shared" si="2"/>
        <v>12.719999999999999</v>
      </c>
      <c r="G8" s="15">
        <f t="shared" si="2"/>
        <v>1.5</v>
      </c>
      <c r="H8" s="15">
        <f t="shared" si="2"/>
        <v>7.2599999999999909</v>
      </c>
      <c r="I8" s="180">
        <f t="shared" si="2"/>
        <v>26.204999999999984</v>
      </c>
      <c r="J8" s="15">
        <f t="shared" si="2"/>
        <v>0.96000000000000796</v>
      </c>
      <c r="K8" s="15">
        <f t="shared" si="2"/>
        <v>10.620000000000033</v>
      </c>
      <c r="L8" s="15">
        <f t="shared" si="2"/>
        <v>13.920000000000016</v>
      </c>
      <c r="M8" s="15">
        <f t="shared" si="2"/>
        <v>-8.1525000000000318</v>
      </c>
      <c r="N8" s="15">
        <f t="shared" si="2"/>
        <v>4.1700000000000017</v>
      </c>
      <c r="O8" s="180">
        <f t="shared" si="2"/>
        <v>24.720000000000013</v>
      </c>
      <c r="P8" s="15">
        <f>P7-P6</f>
        <v>2.5999999999999943</v>
      </c>
    </row>
    <row r="9" spans="1:22" s="4" customFormat="1" x14ac:dyDescent="0.25">
      <c r="A9" s="4" t="s">
        <v>57</v>
      </c>
      <c r="B9" s="166"/>
      <c r="C9" s="167">
        <v>130</v>
      </c>
      <c r="D9" s="167">
        <v>60</v>
      </c>
      <c r="E9" s="167">
        <v>88</v>
      </c>
      <c r="F9" s="167"/>
      <c r="G9" s="167"/>
      <c r="H9" s="167"/>
      <c r="I9" s="167"/>
      <c r="J9" s="167"/>
      <c r="K9" s="167"/>
      <c r="L9" s="167"/>
      <c r="M9" s="167"/>
      <c r="N9" s="167"/>
      <c r="O9" s="168"/>
      <c r="P9" s="168"/>
      <c r="Q9" s="165"/>
      <c r="R9" s="165"/>
      <c r="S9" s="165"/>
      <c r="T9" s="165"/>
      <c r="V9" s="165"/>
    </row>
    <row r="10" spans="1:22" x14ac:dyDescent="0.25">
      <c r="A10" s="4" t="s">
        <v>58</v>
      </c>
      <c r="C10" s="169">
        <v>195</v>
      </c>
      <c r="D10" s="15">
        <v>100</v>
      </c>
      <c r="E10" s="15">
        <v>120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22" x14ac:dyDescent="0.25">
      <c r="C11" s="170" t="s">
        <v>59</v>
      </c>
      <c r="D11" s="170" t="s">
        <v>59</v>
      </c>
      <c r="E11" s="170" t="s">
        <v>60</v>
      </c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spans="1:22" x14ac:dyDescent="0.25">
      <c r="C12" s="1"/>
      <c r="I12" s="179" t="s">
        <v>46</v>
      </c>
      <c r="M12" s="3" t="s">
        <v>46</v>
      </c>
      <c r="O12" s="3" t="s">
        <v>46</v>
      </c>
    </row>
    <row r="13" spans="1:22" x14ac:dyDescent="0.25">
      <c r="A13" s="1" t="s">
        <v>37</v>
      </c>
      <c r="K13" s="165" t="s">
        <v>55</v>
      </c>
    </row>
    <row r="14" spans="1:22" ht="18.600000000000001" thickBot="1" x14ac:dyDescent="0.4">
      <c r="B14" s="7" t="s">
        <v>62</v>
      </c>
      <c r="C14" s="9"/>
      <c r="D14" s="8"/>
      <c r="E14" s="6"/>
      <c r="F14" s="17"/>
      <c r="G14" s="10"/>
      <c r="H14" s="10"/>
      <c r="I14" s="10"/>
      <c r="J14" s="10"/>
      <c r="K14" s="10"/>
      <c r="L14" s="10"/>
      <c r="M14" s="11"/>
      <c r="N14" s="10"/>
      <c r="O14" s="10"/>
      <c r="P14" s="10"/>
      <c r="Q14" s="10"/>
      <c r="R14" s="10"/>
      <c r="S14" s="10"/>
      <c r="T14" s="10"/>
      <c r="V14" s="10"/>
    </row>
    <row r="15" spans="1:22" s="2" customFormat="1" ht="13.8" x14ac:dyDescent="0.3">
      <c r="B15" s="13"/>
      <c r="C15" s="28" t="s">
        <v>2</v>
      </c>
      <c r="D15" s="34" t="s">
        <v>1</v>
      </c>
      <c r="E15" s="28" t="s">
        <v>2</v>
      </c>
      <c r="F15" s="29" t="s">
        <v>2</v>
      </c>
      <c r="G15" s="29" t="s">
        <v>2</v>
      </c>
      <c r="H15" s="29" t="s">
        <v>2</v>
      </c>
      <c r="I15" s="34" t="s">
        <v>1</v>
      </c>
      <c r="J15" s="28" t="s">
        <v>2</v>
      </c>
      <c r="K15" s="28" t="s">
        <v>2</v>
      </c>
      <c r="L15" s="28" t="s">
        <v>2</v>
      </c>
      <c r="M15" s="28" t="s">
        <v>2</v>
      </c>
      <c r="N15" s="34" t="s">
        <v>1</v>
      </c>
      <c r="O15" s="28" t="s">
        <v>2</v>
      </c>
      <c r="P15" s="28" t="s">
        <v>2</v>
      </c>
      <c r="Q15" s="54"/>
      <c r="R15" s="54"/>
      <c r="S15" s="54"/>
      <c r="T15" s="54"/>
      <c r="V15" s="28" t="s">
        <v>2</v>
      </c>
    </row>
    <row r="16" spans="1:22" s="2" customFormat="1" ht="14.4" thickBot="1" x14ac:dyDescent="0.35">
      <c r="B16" s="35"/>
      <c r="C16" s="31">
        <v>45942</v>
      </c>
      <c r="D16" s="31">
        <f>C16+6</f>
        <v>45948</v>
      </c>
      <c r="E16" s="31">
        <f t="shared" ref="E16" si="3">C16+7</f>
        <v>45949</v>
      </c>
      <c r="F16" s="31">
        <f>E16+7</f>
        <v>45956</v>
      </c>
      <c r="G16" s="31">
        <f>F16+7</f>
        <v>45963</v>
      </c>
      <c r="H16" s="31">
        <v>45970</v>
      </c>
      <c r="I16" s="31">
        <f>H16+6</f>
        <v>45976</v>
      </c>
      <c r="J16" s="31">
        <f>H16+7</f>
        <v>45977</v>
      </c>
      <c r="K16" s="31">
        <f>J16+7</f>
        <v>45984</v>
      </c>
      <c r="L16" s="31">
        <f>K16+7</f>
        <v>45991</v>
      </c>
      <c r="M16" s="31">
        <f>L16+7</f>
        <v>45998</v>
      </c>
      <c r="N16" s="31">
        <f>M16+6</f>
        <v>46004</v>
      </c>
      <c r="O16" s="31">
        <f t="shared" ref="O16" si="4">M16+7</f>
        <v>46005</v>
      </c>
      <c r="P16" s="32">
        <f>O16+7</f>
        <v>46012</v>
      </c>
      <c r="Q16" s="55"/>
      <c r="R16" s="55"/>
      <c r="S16" s="55"/>
      <c r="T16" s="55"/>
      <c r="V16" s="32">
        <f>P16+7</f>
        <v>46019</v>
      </c>
    </row>
    <row r="17" spans="1:22" ht="13.8" x14ac:dyDescent="0.3">
      <c r="B17" s="136"/>
      <c r="C17" s="137" t="s">
        <v>17</v>
      </c>
      <c r="D17" s="138" t="s">
        <v>18</v>
      </c>
      <c r="E17" s="137" t="s">
        <v>17</v>
      </c>
      <c r="F17" s="137" t="s">
        <v>17</v>
      </c>
      <c r="G17" s="137" t="s">
        <v>17</v>
      </c>
      <c r="H17" s="137" t="s">
        <v>17</v>
      </c>
      <c r="I17" s="138" t="s">
        <v>18</v>
      </c>
      <c r="J17" s="137" t="s">
        <v>17</v>
      </c>
      <c r="K17" s="137" t="s">
        <v>17</v>
      </c>
      <c r="L17" s="137" t="s">
        <v>17</v>
      </c>
      <c r="M17" s="137" t="s">
        <v>17</v>
      </c>
      <c r="N17" s="138" t="s">
        <v>18</v>
      </c>
      <c r="O17" s="137" t="s">
        <v>17</v>
      </c>
      <c r="P17" s="139" t="s">
        <v>17</v>
      </c>
      <c r="Q17" s="56"/>
      <c r="R17" s="56"/>
      <c r="S17" s="56"/>
      <c r="T17" s="56"/>
      <c r="V17" s="30" t="s">
        <v>17</v>
      </c>
    </row>
    <row r="18" spans="1:22" ht="15" customHeight="1" x14ac:dyDescent="0.3">
      <c r="B18" s="60" t="s">
        <v>16</v>
      </c>
      <c r="C18" s="20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61"/>
      <c r="Q18" s="40"/>
      <c r="R18" s="40"/>
      <c r="S18" s="40"/>
      <c r="T18" s="40"/>
      <c r="V18" s="21"/>
    </row>
    <row r="19" spans="1:22" ht="15" customHeight="1" thickBot="1" x14ac:dyDescent="0.35">
      <c r="B19" s="60" t="s">
        <v>7</v>
      </c>
      <c r="C19" s="37" t="s">
        <v>35</v>
      </c>
      <c r="D19" s="37" t="s">
        <v>35</v>
      </c>
      <c r="E19" s="22" t="s">
        <v>36</v>
      </c>
      <c r="F19" s="22" t="s">
        <v>36</v>
      </c>
      <c r="G19" s="37" t="s">
        <v>35</v>
      </c>
      <c r="H19" s="37" t="s">
        <v>35</v>
      </c>
      <c r="I19" s="37" t="s">
        <v>35</v>
      </c>
      <c r="J19" s="22" t="s">
        <v>36</v>
      </c>
      <c r="K19" s="22" t="s">
        <v>36</v>
      </c>
      <c r="L19" s="37" t="s">
        <v>35</v>
      </c>
      <c r="M19" s="22" t="s">
        <v>36</v>
      </c>
      <c r="N19" s="37" t="s">
        <v>35</v>
      </c>
      <c r="O19" s="22" t="s">
        <v>36</v>
      </c>
      <c r="P19" s="63" t="s">
        <v>36</v>
      </c>
      <c r="Q19" s="57"/>
      <c r="R19" s="57"/>
      <c r="S19" s="57"/>
      <c r="T19" s="57"/>
      <c r="V19" s="36" t="s">
        <v>19</v>
      </c>
    </row>
    <row r="20" spans="1:22" ht="21.6" customHeight="1" thickBot="1" x14ac:dyDescent="0.35">
      <c r="B20" s="140"/>
      <c r="C20" s="141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73" t="s">
        <v>54</v>
      </c>
      <c r="Q20" s="46"/>
      <c r="R20" s="46" t="s">
        <v>27</v>
      </c>
      <c r="S20" s="46" t="s">
        <v>52</v>
      </c>
      <c r="T20" s="46" t="s">
        <v>28</v>
      </c>
      <c r="V20" s="21"/>
    </row>
    <row r="21" spans="1:22" ht="15" customHeight="1" thickBot="1" x14ac:dyDescent="0.35">
      <c r="B21" s="88" t="s">
        <v>8</v>
      </c>
      <c r="C21" s="89"/>
      <c r="D21" s="89"/>
      <c r="E21" s="89"/>
      <c r="F21" s="89"/>
      <c r="G21" s="90"/>
      <c r="H21" s="91" t="s">
        <v>0</v>
      </c>
      <c r="I21" s="92"/>
      <c r="J21" s="89"/>
      <c r="K21" s="91" t="s">
        <v>0</v>
      </c>
      <c r="L21" s="89"/>
      <c r="M21" s="134" t="s">
        <v>0</v>
      </c>
      <c r="N21" s="135"/>
      <c r="O21" s="89"/>
      <c r="P21" s="93"/>
      <c r="Q21" s="58"/>
      <c r="R21" s="58"/>
      <c r="S21" s="58"/>
      <c r="T21" s="58"/>
      <c r="V21" s="21"/>
    </row>
    <row r="22" spans="1:22" ht="15" customHeight="1" x14ac:dyDescent="0.3">
      <c r="A22" s="1">
        <v>20</v>
      </c>
      <c r="B22" s="82" t="s">
        <v>9</v>
      </c>
      <c r="C22" s="83" t="s">
        <v>48</v>
      </c>
      <c r="D22" s="99"/>
      <c r="E22" s="83" t="s">
        <v>45</v>
      </c>
      <c r="F22" s="44" t="s">
        <v>21</v>
      </c>
      <c r="G22" s="85"/>
      <c r="H22" s="111" t="s">
        <v>20</v>
      </c>
      <c r="I22" s="241" t="s">
        <v>32</v>
      </c>
      <c r="J22" s="87"/>
      <c r="K22" s="111" t="s">
        <v>27</v>
      </c>
      <c r="L22" s="84"/>
      <c r="M22" s="111" t="s">
        <v>26</v>
      </c>
      <c r="N22" s="133"/>
      <c r="O22" s="145">
        <v>1000</v>
      </c>
      <c r="P22" s="153" t="s">
        <v>29</v>
      </c>
      <c r="Q22" s="130">
        <v>8</v>
      </c>
      <c r="R22" s="148">
        <f>COUNTIF($C22:$P22,"5/1000")+3</f>
        <v>4</v>
      </c>
      <c r="S22" s="148" t="s">
        <v>53</v>
      </c>
      <c r="T22" s="130"/>
      <c r="V22" s="22"/>
    </row>
    <row r="23" spans="1:22" ht="15" customHeight="1" x14ac:dyDescent="0.3">
      <c r="A23" s="1">
        <v>20</v>
      </c>
      <c r="B23" s="62" t="s">
        <v>10</v>
      </c>
      <c r="C23" s="83" t="s">
        <v>48</v>
      </c>
      <c r="D23" s="100"/>
      <c r="E23" s="26" t="s">
        <v>45</v>
      </c>
      <c r="F23" s="22"/>
      <c r="G23" s="144">
        <v>1000</v>
      </c>
      <c r="H23" s="47" t="s">
        <v>20</v>
      </c>
      <c r="I23" s="242" t="s">
        <v>32</v>
      </c>
      <c r="J23" s="53"/>
      <c r="K23" s="47" t="s">
        <v>27</v>
      </c>
      <c r="L23" s="22"/>
      <c r="M23" s="47" t="s">
        <v>26</v>
      </c>
      <c r="N23" s="22"/>
      <c r="O23" s="22"/>
      <c r="P23" s="154" t="s">
        <v>29</v>
      </c>
      <c r="Q23" s="130">
        <v>7</v>
      </c>
      <c r="R23" s="148">
        <f>COUNTIF($C23:$P23,"5/1000")+3</f>
        <v>3</v>
      </c>
      <c r="S23" s="148" t="s">
        <v>53</v>
      </c>
      <c r="T23" s="130"/>
      <c r="V23" s="22"/>
    </row>
    <row r="24" spans="1:22" ht="15" customHeight="1" x14ac:dyDescent="0.3">
      <c r="A24" s="1">
        <v>25</v>
      </c>
      <c r="B24" s="62" t="s">
        <v>11</v>
      </c>
      <c r="C24" s="37"/>
      <c r="D24" s="100"/>
      <c r="E24" s="26" t="s">
        <v>45</v>
      </c>
      <c r="F24" s="37" t="s">
        <v>32</v>
      </c>
      <c r="G24" s="39"/>
      <c r="H24" s="47" t="s">
        <v>20</v>
      </c>
      <c r="I24" s="41"/>
      <c r="J24" s="22"/>
      <c r="K24" s="47" t="s">
        <v>27</v>
      </c>
      <c r="L24" s="22"/>
      <c r="M24" s="47" t="s">
        <v>26</v>
      </c>
      <c r="N24" s="22"/>
      <c r="O24" s="22"/>
      <c r="P24" s="154" t="s">
        <v>29</v>
      </c>
      <c r="Q24" s="130">
        <v>6</v>
      </c>
      <c r="R24" s="59">
        <v>1</v>
      </c>
      <c r="S24" s="148" t="s">
        <v>53</v>
      </c>
      <c r="T24" s="130"/>
      <c r="V24" s="22"/>
    </row>
    <row r="25" spans="1:22" ht="15" customHeight="1" thickBot="1" x14ac:dyDescent="0.35">
      <c r="A25" s="1">
        <v>20</v>
      </c>
      <c r="B25" s="62" t="s">
        <v>12</v>
      </c>
      <c r="C25" s="37"/>
      <c r="D25" s="100"/>
      <c r="E25" s="37" t="s">
        <v>31</v>
      </c>
      <c r="F25" s="37" t="s">
        <v>32</v>
      </c>
      <c r="G25" s="39"/>
      <c r="H25" s="48" t="s">
        <v>20</v>
      </c>
      <c r="I25" s="41"/>
      <c r="J25" s="22"/>
      <c r="K25" s="48" t="s">
        <v>27</v>
      </c>
      <c r="L25" s="22"/>
      <c r="M25" s="48" t="s">
        <v>26</v>
      </c>
      <c r="N25" s="22"/>
      <c r="O25" s="22"/>
      <c r="P25" s="154" t="s">
        <v>29</v>
      </c>
      <c r="Q25" s="130">
        <v>6</v>
      </c>
      <c r="R25" s="59">
        <v>1</v>
      </c>
      <c r="S25" s="148" t="s">
        <v>53</v>
      </c>
      <c r="T25" s="130"/>
      <c r="V25" s="200" t="s">
        <v>34</v>
      </c>
    </row>
    <row r="26" spans="1:22" ht="15" customHeight="1" thickBot="1" x14ac:dyDescent="0.35">
      <c r="A26" s="1">
        <v>30</v>
      </c>
      <c r="B26" s="73" t="s">
        <v>13</v>
      </c>
      <c r="C26" s="202" t="s">
        <v>47</v>
      </c>
      <c r="D26" s="203"/>
      <c r="E26" s="174" t="s">
        <v>24</v>
      </c>
      <c r="F26" s="75"/>
      <c r="G26" s="76"/>
      <c r="H26" s="126" t="s">
        <v>20</v>
      </c>
      <c r="I26" s="77"/>
      <c r="J26" s="201" t="s">
        <v>63</v>
      </c>
      <c r="K26" s="126"/>
      <c r="L26" s="74"/>
      <c r="M26" s="201" t="s">
        <v>31</v>
      </c>
      <c r="N26" s="74"/>
      <c r="O26" s="74"/>
      <c r="P26" s="74"/>
      <c r="Q26" s="130">
        <v>5</v>
      </c>
      <c r="R26" s="59"/>
      <c r="S26" s="130"/>
      <c r="T26" s="130"/>
      <c r="V26" s="200" t="s">
        <v>34</v>
      </c>
    </row>
    <row r="27" spans="1:22" ht="15" customHeight="1" thickBot="1" x14ac:dyDescent="0.35">
      <c r="B27" s="88" t="s">
        <v>14</v>
      </c>
      <c r="C27" s="96"/>
      <c r="D27" s="97"/>
      <c r="E27" s="97"/>
      <c r="F27" s="97"/>
      <c r="G27" s="91" t="s">
        <v>0</v>
      </c>
      <c r="H27" s="98"/>
      <c r="I27" s="98"/>
      <c r="J27" s="91" t="s">
        <v>0</v>
      </c>
      <c r="K27" s="98"/>
      <c r="L27" s="91" t="s">
        <v>0</v>
      </c>
      <c r="M27" s="132"/>
      <c r="N27" s="132"/>
      <c r="O27" s="132"/>
      <c r="P27" s="98"/>
      <c r="Q27" s="38"/>
      <c r="R27" s="38"/>
      <c r="S27" s="38"/>
      <c r="T27" s="38"/>
      <c r="V27" s="24"/>
    </row>
    <row r="28" spans="1:22" ht="15" customHeight="1" x14ac:dyDescent="0.3">
      <c r="A28" s="1">
        <v>14</v>
      </c>
      <c r="B28" s="82" t="s">
        <v>9</v>
      </c>
      <c r="C28" s="71" t="s">
        <v>21</v>
      </c>
      <c r="D28" s="101" t="s">
        <v>25</v>
      </c>
      <c r="E28" s="94"/>
      <c r="F28" s="95"/>
      <c r="G28" s="86" t="s">
        <v>21</v>
      </c>
      <c r="H28" s="210" t="s">
        <v>23</v>
      </c>
      <c r="I28" s="210"/>
      <c r="J28" s="86" t="s">
        <v>26</v>
      </c>
      <c r="K28" s="42"/>
      <c r="L28" s="127">
        <v>1500</v>
      </c>
      <c r="M28" s="211"/>
      <c r="N28" s="212"/>
      <c r="O28" s="213" t="s">
        <v>23</v>
      </c>
      <c r="P28" s="155" t="s">
        <v>21</v>
      </c>
      <c r="Q28" s="59">
        <v>8</v>
      </c>
      <c r="R28" s="59">
        <f t="shared" ref="R28:R29" si="5">COUNTIF($C28:$P28,"5/1000")</f>
        <v>3</v>
      </c>
      <c r="S28" s="59">
        <v>4</v>
      </c>
      <c r="T28" s="59"/>
      <c r="V28" s="103"/>
    </row>
    <row r="29" spans="1:22" ht="15" customHeight="1" x14ac:dyDescent="0.3">
      <c r="A29" s="1">
        <v>18</v>
      </c>
      <c r="B29" s="62" t="s">
        <v>10</v>
      </c>
      <c r="C29" s="20" t="s">
        <v>21</v>
      </c>
      <c r="D29" s="102" t="s">
        <v>25</v>
      </c>
      <c r="E29" s="69"/>
      <c r="F29" s="22"/>
      <c r="G29" s="47" t="s">
        <v>21</v>
      </c>
      <c r="H29" s="214" t="s">
        <v>23</v>
      </c>
      <c r="I29" s="214"/>
      <c r="J29" s="47" t="s">
        <v>26</v>
      </c>
      <c r="K29" s="22"/>
      <c r="L29" s="128">
        <v>1500</v>
      </c>
      <c r="M29" s="215"/>
      <c r="N29" s="216"/>
      <c r="O29" s="45" t="s">
        <v>20</v>
      </c>
      <c r="P29" s="156" t="s">
        <v>21</v>
      </c>
      <c r="Q29" s="59">
        <v>8</v>
      </c>
      <c r="R29" s="59">
        <f t="shared" si="5"/>
        <v>3</v>
      </c>
      <c r="S29" s="59">
        <v>3</v>
      </c>
      <c r="T29" s="59"/>
      <c r="V29" s="52"/>
    </row>
    <row r="30" spans="1:22" ht="15" customHeight="1" x14ac:dyDescent="0.3">
      <c r="A30" s="1">
        <v>25</v>
      </c>
      <c r="B30" s="62" t="s">
        <v>11</v>
      </c>
      <c r="C30" s="20"/>
      <c r="D30" s="102" t="s">
        <v>25</v>
      </c>
      <c r="E30" s="69"/>
      <c r="F30" s="22"/>
      <c r="G30" s="47" t="s">
        <v>21</v>
      </c>
      <c r="H30" s="22"/>
      <c r="I30" s="22"/>
      <c r="J30" s="47" t="s">
        <v>26</v>
      </c>
      <c r="K30" s="43">
        <v>1000</v>
      </c>
      <c r="L30" s="128">
        <v>1500</v>
      </c>
      <c r="M30" s="217"/>
      <c r="N30" s="216"/>
      <c r="O30" s="45" t="s">
        <v>20</v>
      </c>
      <c r="P30" s="156" t="s">
        <v>21</v>
      </c>
      <c r="Q30" s="59">
        <v>7</v>
      </c>
      <c r="R30" s="149">
        <f>COUNTIF($C30:$P30,"5/1000")+1</f>
        <v>3</v>
      </c>
      <c r="S30" s="59">
        <v>2</v>
      </c>
      <c r="T30" s="59"/>
      <c r="V30" s="52"/>
    </row>
    <row r="31" spans="1:22" ht="15" customHeight="1" thickBot="1" x14ac:dyDescent="0.35">
      <c r="A31" s="19">
        <v>25</v>
      </c>
      <c r="B31" s="64" t="s">
        <v>12</v>
      </c>
      <c r="C31" s="65"/>
      <c r="D31" s="66" t="s">
        <v>25</v>
      </c>
      <c r="E31" s="80"/>
      <c r="F31" s="74"/>
      <c r="G31" s="48" t="s">
        <v>21</v>
      </c>
      <c r="H31" s="74"/>
      <c r="I31" s="74"/>
      <c r="J31" s="48" t="s">
        <v>26</v>
      </c>
      <c r="K31" s="81">
        <v>1000</v>
      </c>
      <c r="L31" s="129">
        <v>1500</v>
      </c>
      <c r="M31" s="218"/>
      <c r="N31" s="219"/>
      <c r="O31" s="131" t="s">
        <v>20</v>
      </c>
      <c r="P31" s="157" t="s">
        <v>21</v>
      </c>
      <c r="Q31" s="59">
        <v>7</v>
      </c>
      <c r="R31" s="149">
        <f>COUNTIF($C31:$P31,"5/1000")+1</f>
        <v>3</v>
      </c>
      <c r="S31" s="59">
        <v>2</v>
      </c>
      <c r="T31" s="59"/>
      <c r="V31" s="52"/>
    </row>
    <row r="32" spans="1:22" ht="15" customHeight="1" thickBot="1" x14ac:dyDescent="0.35">
      <c r="B32" s="117" t="s">
        <v>5</v>
      </c>
      <c r="C32" s="118"/>
      <c r="D32" s="119"/>
      <c r="E32" s="120"/>
      <c r="F32" s="116" t="s">
        <v>0</v>
      </c>
      <c r="G32" s="121"/>
      <c r="H32" s="122"/>
      <c r="I32" s="116" t="s">
        <v>0</v>
      </c>
      <c r="J32" s="185"/>
      <c r="K32" s="122"/>
      <c r="L32" s="116" t="s">
        <v>0</v>
      </c>
      <c r="M32" s="122"/>
      <c r="N32" s="122"/>
      <c r="O32" s="122"/>
      <c r="P32" s="98"/>
      <c r="Q32" s="38"/>
      <c r="R32" s="38"/>
      <c r="S32" s="38"/>
      <c r="T32" s="38"/>
      <c r="V32" s="103"/>
    </row>
    <row r="33" spans="1:22" ht="15" customHeight="1" x14ac:dyDescent="0.3">
      <c r="A33" s="18">
        <v>10</v>
      </c>
      <c r="B33" s="108" t="s">
        <v>9</v>
      </c>
      <c r="C33" s="109" t="s">
        <v>22</v>
      </c>
      <c r="D33" s="110" t="s">
        <v>44</v>
      </c>
      <c r="E33" s="123"/>
      <c r="F33" s="111" t="s">
        <v>21</v>
      </c>
      <c r="G33" s="124"/>
      <c r="H33" s="175"/>
      <c r="I33" s="111" t="s">
        <v>23</v>
      </c>
      <c r="J33" s="220"/>
      <c r="K33" s="221" t="s">
        <v>21</v>
      </c>
      <c r="L33" s="111" t="s">
        <v>26</v>
      </c>
      <c r="M33" s="211"/>
      <c r="N33" s="79"/>
      <c r="O33" s="222" t="s">
        <v>28</v>
      </c>
      <c r="P33" s="192" t="s">
        <v>23</v>
      </c>
      <c r="Q33" s="49">
        <v>8</v>
      </c>
      <c r="R33" s="151">
        <f>COUNTIF($C33:$P33,"5/1000")+1</f>
        <v>3</v>
      </c>
      <c r="S33" s="49">
        <v>4</v>
      </c>
      <c r="T33" s="49">
        <v>2</v>
      </c>
      <c r="V33" s="103"/>
    </row>
    <row r="34" spans="1:22" ht="15" customHeight="1" x14ac:dyDescent="0.3">
      <c r="A34" s="18">
        <v>11</v>
      </c>
      <c r="B34" s="62" t="s">
        <v>10</v>
      </c>
      <c r="C34" s="20" t="s">
        <v>22</v>
      </c>
      <c r="D34" s="102" t="s">
        <v>44</v>
      </c>
      <c r="E34" s="69"/>
      <c r="F34" s="47" t="s">
        <v>21</v>
      </c>
      <c r="G34" s="38"/>
      <c r="H34" s="45"/>
      <c r="I34" s="47" t="s">
        <v>23</v>
      </c>
      <c r="J34" s="38"/>
      <c r="K34" s="199" t="s">
        <v>21</v>
      </c>
      <c r="L34" s="47" t="s">
        <v>26</v>
      </c>
      <c r="M34" s="191"/>
      <c r="N34" s="24"/>
      <c r="O34" s="223" t="s">
        <v>28</v>
      </c>
      <c r="P34" s="193" t="s">
        <v>23</v>
      </c>
      <c r="Q34" s="49">
        <v>8</v>
      </c>
      <c r="R34" s="148">
        <f>COUNTIF($C34:$P34,"5/1000")+1</f>
        <v>3</v>
      </c>
      <c r="S34" s="49">
        <v>3</v>
      </c>
      <c r="T34" s="49">
        <v>2</v>
      </c>
      <c r="V34" s="103"/>
    </row>
    <row r="35" spans="1:22" ht="15" customHeight="1" x14ac:dyDescent="0.3">
      <c r="A35" s="18">
        <v>14</v>
      </c>
      <c r="B35" s="62" t="s">
        <v>11</v>
      </c>
      <c r="C35" s="20" t="s">
        <v>22</v>
      </c>
      <c r="D35" s="102" t="s">
        <v>44</v>
      </c>
      <c r="E35" s="69"/>
      <c r="F35" s="47" t="s">
        <v>21</v>
      </c>
      <c r="G35" s="38"/>
      <c r="H35" s="45"/>
      <c r="I35" s="47" t="s">
        <v>23</v>
      </c>
      <c r="J35" s="38"/>
      <c r="K35" s="199"/>
      <c r="L35" s="47" t="s">
        <v>26</v>
      </c>
      <c r="M35" s="224" t="s">
        <v>22</v>
      </c>
      <c r="N35" s="24"/>
      <c r="O35" s="195"/>
      <c r="P35" s="193" t="s">
        <v>23</v>
      </c>
      <c r="Q35" s="59">
        <v>8</v>
      </c>
      <c r="R35" s="148" t="s">
        <v>51</v>
      </c>
      <c r="S35" s="59">
        <v>3</v>
      </c>
      <c r="T35" s="59">
        <v>2</v>
      </c>
      <c r="V35" s="103"/>
    </row>
    <row r="36" spans="1:22" ht="15" customHeight="1" thickBot="1" x14ac:dyDescent="0.35">
      <c r="A36" s="18">
        <v>12</v>
      </c>
      <c r="B36" s="64" t="s">
        <v>12</v>
      </c>
      <c r="C36" s="65" t="s">
        <v>22</v>
      </c>
      <c r="D36" s="113" t="s">
        <v>44</v>
      </c>
      <c r="E36" s="80"/>
      <c r="F36" s="48" t="s">
        <v>21</v>
      </c>
      <c r="G36" s="125"/>
      <c r="H36" s="184"/>
      <c r="I36" s="48" t="s">
        <v>23</v>
      </c>
      <c r="J36" s="125"/>
      <c r="K36" s="225"/>
      <c r="L36" s="48" t="s">
        <v>26</v>
      </c>
      <c r="M36" s="226" t="s">
        <v>22</v>
      </c>
      <c r="N36" s="227"/>
      <c r="O36" s="196"/>
      <c r="P36" s="194" t="s">
        <v>23</v>
      </c>
      <c r="Q36" s="59">
        <v>7</v>
      </c>
      <c r="R36" s="148" t="s">
        <v>50</v>
      </c>
      <c r="S36" s="59">
        <v>3</v>
      </c>
      <c r="T36" s="59">
        <v>2</v>
      </c>
      <c r="V36" s="103"/>
    </row>
    <row r="37" spans="1:22" ht="15" customHeight="1" thickBot="1" x14ac:dyDescent="0.35">
      <c r="A37" s="5"/>
      <c r="B37" s="117" t="s">
        <v>6</v>
      </c>
      <c r="C37" s="115"/>
      <c r="D37" s="70"/>
      <c r="E37" s="70"/>
      <c r="F37" s="116" t="s">
        <v>0</v>
      </c>
      <c r="G37" s="119"/>
      <c r="H37" s="119"/>
      <c r="I37" s="116" t="s">
        <v>0</v>
      </c>
      <c r="J37" s="185"/>
      <c r="K37" s="119"/>
      <c r="L37" s="116" t="s">
        <v>0</v>
      </c>
      <c r="M37" s="119"/>
      <c r="N37" s="119"/>
      <c r="O37" s="119"/>
      <c r="P37" s="132"/>
      <c r="Q37" s="38"/>
      <c r="R37" s="38"/>
      <c r="S37" s="38"/>
      <c r="T37" s="38"/>
      <c r="V37" s="104"/>
    </row>
    <row r="38" spans="1:22" ht="15" customHeight="1" x14ac:dyDescent="0.3">
      <c r="A38" s="18">
        <v>4</v>
      </c>
      <c r="B38" s="108" t="s">
        <v>9</v>
      </c>
      <c r="C38" s="109" t="s">
        <v>22</v>
      </c>
      <c r="D38" s="110" t="s">
        <v>44</v>
      </c>
      <c r="E38" s="110"/>
      <c r="F38" s="111" t="s">
        <v>21</v>
      </c>
      <c r="G38" s="78" t="s">
        <v>28</v>
      </c>
      <c r="H38" s="78"/>
      <c r="I38" s="111" t="s">
        <v>23</v>
      </c>
      <c r="J38" s="220"/>
      <c r="K38" s="221" t="s">
        <v>21</v>
      </c>
      <c r="L38" s="181" t="s">
        <v>26</v>
      </c>
      <c r="M38" s="211"/>
      <c r="N38" s="79"/>
      <c r="O38" s="228" t="s">
        <v>28</v>
      </c>
      <c r="P38" s="158"/>
      <c r="Q38" s="49">
        <v>7</v>
      </c>
      <c r="R38" s="152">
        <v>2</v>
      </c>
      <c r="S38" s="49">
        <v>4</v>
      </c>
      <c r="T38" s="49">
        <v>2</v>
      </c>
      <c r="V38" s="104" t="s">
        <v>30</v>
      </c>
    </row>
    <row r="39" spans="1:22" ht="15" customHeight="1" x14ac:dyDescent="0.3">
      <c r="A39" s="18">
        <v>6</v>
      </c>
      <c r="B39" s="62" t="s">
        <v>10</v>
      </c>
      <c r="C39" s="20" t="s">
        <v>22</v>
      </c>
      <c r="D39" s="102" t="s">
        <v>44</v>
      </c>
      <c r="E39" s="102"/>
      <c r="F39" s="47" t="s">
        <v>21</v>
      </c>
      <c r="G39" s="23" t="s">
        <v>28</v>
      </c>
      <c r="H39" s="23"/>
      <c r="I39" s="47" t="s">
        <v>23</v>
      </c>
      <c r="J39" s="38"/>
      <c r="K39" s="199" t="s">
        <v>21</v>
      </c>
      <c r="L39" s="182" t="s">
        <v>26</v>
      </c>
      <c r="M39" s="215"/>
      <c r="N39" s="24"/>
      <c r="O39" s="229" t="s">
        <v>28</v>
      </c>
      <c r="P39" s="159"/>
      <c r="Q39" s="49">
        <v>7</v>
      </c>
      <c r="R39" s="59">
        <v>3</v>
      </c>
      <c r="S39" s="49">
        <v>3</v>
      </c>
      <c r="T39" s="49">
        <v>2</v>
      </c>
      <c r="V39" s="104" t="s">
        <v>30</v>
      </c>
    </row>
    <row r="40" spans="1:22" ht="15" customHeight="1" x14ac:dyDescent="0.3">
      <c r="A40" s="18">
        <v>7</v>
      </c>
      <c r="B40" s="62" t="s">
        <v>11</v>
      </c>
      <c r="C40" s="20" t="s">
        <v>22</v>
      </c>
      <c r="D40" s="102" t="s">
        <v>44</v>
      </c>
      <c r="E40" s="102"/>
      <c r="F40" s="47" t="s">
        <v>21</v>
      </c>
      <c r="G40" s="239" t="s">
        <v>28</v>
      </c>
      <c r="H40" s="23"/>
      <c r="I40" s="47" t="s">
        <v>23</v>
      </c>
      <c r="J40" s="38"/>
      <c r="K40" s="199"/>
      <c r="L40" s="182" t="s">
        <v>26</v>
      </c>
      <c r="M40" s="215"/>
      <c r="N40" s="230" t="s">
        <v>23</v>
      </c>
      <c r="O40" s="24"/>
      <c r="P40" s="159"/>
      <c r="Q40" s="49">
        <v>7</v>
      </c>
      <c r="R40" s="59">
        <v>4</v>
      </c>
      <c r="S40" s="147">
        <v>3</v>
      </c>
      <c r="T40" s="147">
        <v>2</v>
      </c>
      <c r="V40" s="104"/>
    </row>
    <row r="41" spans="1:22" ht="15" customHeight="1" thickBot="1" x14ac:dyDescent="0.35">
      <c r="A41" s="18">
        <v>7</v>
      </c>
      <c r="B41" s="64" t="s">
        <v>12</v>
      </c>
      <c r="C41" s="65" t="s">
        <v>22</v>
      </c>
      <c r="D41" s="113" t="s">
        <v>44</v>
      </c>
      <c r="E41" s="113"/>
      <c r="F41" s="48" t="s">
        <v>21</v>
      </c>
      <c r="G41" s="240" t="s">
        <v>28</v>
      </c>
      <c r="H41" s="227"/>
      <c r="I41" s="48" t="s">
        <v>23</v>
      </c>
      <c r="J41" s="125"/>
      <c r="K41" s="225"/>
      <c r="L41" s="183" t="s">
        <v>26</v>
      </c>
      <c r="M41" s="231"/>
      <c r="N41" s="232" t="s">
        <v>23</v>
      </c>
      <c r="O41" s="227"/>
      <c r="P41" s="160"/>
      <c r="Q41" s="49">
        <v>7</v>
      </c>
      <c r="R41" s="59">
        <v>4</v>
      </c>
      <c r="S41" s="49">
        <v>3</v>
      </c>
      <c r="T41" s="49">
        <v>2</v>
      </c>
      <c r="V41" s="104"/>
    </row>
    <row r="42" spans="1:22" ht="15" customHeight="1" thickBot="1" x14ac:dyDescent="0.35">
      <c r="A42" s="5"/>
      <c r="B42" s="117" t="s">
        <v>4</v>
      </c>
      <c r="C42" s="70"/>
      <c r="D42" s="70"/>
      <c r="E42" s="70"/>
      <c r="F42" s="116" t="s">
        <v>0</v>
      </c>
      <c r="G42" s="70"/>
      <c r="H42" s="70"/>
      <c r="J42" s="116" t="s">
        <v>0</v>
      </c>
      <c r="K42" s="70"/>
      <c r="L42" s="70"/>
      <c r="M42" s="116" t="s">
        <v>0</v>
      </c>
      <c r="N42" s="70"/>
      <c r="O42" s="70"/>
      <c r="P42" s="161"/>
      <c r="Q42" s="38"/>
      <c r="R42" s="38"/>
      <c r="S42" s="38"/>
      <c r="T42" s="38"/>
      <c r="V42" s="105"/>
    </row>
    <row r="43" spans="1:22" ht="15" customHeight="1" x14ac:dyDescent="0.3">
      <c r="A43" s="18">
        <v>6</v>
      </c>
      <c r="B43" s="108" t="s">
        <v>9</v>
      </c>
      <c r="C43" s="109" t="s">
        <v>22</v>
      </c>
      <c r="D43" s="110"/>
      <c r="E43" s="110" t="s">
        <v>44</v>
      </c>
      <c r="F43" s="111" t="s">
        <v>21</v>
      </c>
      <c r="G43" s="112" t="s">
        <v>28</v>
      </c>
      <c r="H43" s="112"/>
      <c r="I43" s="79"/>
      <c r="J43" s="181" t="s">
        <v>23</v>
      </c>
      <c r="K43" s="233" t="s">
        <v>21</v>
      </c>
      <c r="L43" s="234"/>
      <c r="M43" s="187" t="s">
        <v>26</v>
      </c>
      <c r="N43" s="204" t="s">
        <v>3</v>
      </c>
      <c r="O43" s="204" t="s">
        <v>3</v>
      </c>
      <c r="P43" s="162"/>
      <c r="Q43" s="49">
        <v>9</v>
      </c>
      <c r="R43" s="148" t="s">
        <v>50</v>
      </c>
      <c r="S43" s="49">
        <v>3</v>
      </c>
      <c r="T43" s="49">
        <v>3</v>
      </c>
      <c r="V43" s="104" t="s">
        <v>30</v>
      </c>
    </row>
    <row r="44" spans="1:22" ht="15" customHeight="1" x14ac:dyDescent="0.3">
      <c r="A44" s="18">
        <v>8</v>
      </c>
      <c r="B44" s="62" t="s">
        <v>10</v>
      </c>
      <c r="C44" s="20" t="s">
        <v>22</v>
      </c>
      <c r="D44" s="102"/>
      <c r="E44" s="102" t="s">
        <v>44</v>
      </c>
      <c r="F44" s="47" t="s">
        <v>21</v>
      </c>
      <c r="G44" s="33" t="s">
        <v>28</v>
      </c>
      <c r="H44" s="33"/>
      <c r="I44" s="24"/>
      <c r="J44" s="182" t="s">
        <v>23</v>
      </c>
      <c r="K44" s="235" t="s">
        <v>21</v>
      </c>
      <c r="L44" s="236"/>
      <c r="M44" s="188" t="s">
        <v>26</v>
      </c>
      <c r="N44" s="205"/>
      <c r="O44" s="205"/>
      <c r="P44" s="163"/>
      <c r="Q44" s="49">
        <v>9</v>
      </c>
      <c r="R44" s="148" t="s">
        <v>50</v>
      </c>
      <c r="S44" s="49">
        <v>3</v>
      </c>
      <c r="T44" s="49">
        <v>3</v>
      </c>
      <c r="V44" s="104" t="s">
        <v>30</v>
      </c>
    </row>
    <row r="45" spans="1:22" ht="15" customHeight="1" x14ac:dyDescent="0.3">
      <c r="A45" s="18">
        <v>10</v>
      </c>
      <c r="B45" s="62" t="s">
        <v>11</v>
      </c>
      <c r="C45" s="20" t="s">
        <v>22</v>
      </c>
      <c r="D45" s="102"/>
      <c r="E45" s="102" t="s">
        <v>44</v>
      </c>
      <c r="F45" s="47" t="s">
        <v>21</v>
      </c>
      <c r="G45" s="239" t="s">
        <v>28</v>
      </c>
      <c r="H45" s="24"/>
      <c r="I45" s="24"/>
      <c r="J45" s="182" t="s">
        <v>23</v>
      </c>
      <c r="K45" s="191"/>
      <c r="L45" s="199" t="s">
        <v>21</v>
      </c>
      <c r="M45" s="188" t="s">
        <v>26</v>
      </c>
      <c r="N45" s="205"/>
      <c r="O45" s="205"/>
      <c r="P45" s="163"/>
      <c r="Q45" s="49">
        <v>7</v>
      </c>
      <c r="R45" s="148" t="s">
        <v>50</v>
      </c>
      <c r="S45" s="49">
        <v>2</v>
      </c>
      <c r="T45" s="49">
        <v>2</v>
      </c>
      <c r="V45" s="104" t="s">
        <v>30</v>
      </c>
    </row>
    <row r="46" spans="1:22" ht="15" customHeight="1" thickBot="1" x14ac:dyDescent="0.35">
      <c r="A46" s="18">
        <v>12</v>
      </c>
      <c r="B46" s="64" t="s">
        <v>12</v>
      </c>
      <c r="C46" s="65" t="s">
        <v>22</v>
      </c>
      <c r="D46" s="113"/>
      <c r="E46" s="150" t="s">
        <v>44</v>
      </c>
      <c r="F46" s="48" t="s">
        <v>21</v>
      </c>
      <c r="G46" s="240" t="s">
        <v>28</v>
      </c>
      <c r="H46" s="227"/>
      <c r="I46" s="67"/>
      <c r="J46" s="183" t="s">
        <v>23</v>
      </c>
      <c r="K46" s="231"/>
      <c r="L46" s="225" t="s">
        <v>21</v>
      </c>
      <c r="M46" s="189" t="s">
        <v>26</v>
      </c>
      <c r="N46" s="206"/>
      <c r="O46" s="206"/>
      <c r="P46" s="164"/>
      <c r="Q46" s="49">
        <v>7</v>
      </c>
      <c r="R46" s="148" t="s">
        <v>51</v>
      </c>
      <c r="S46" s="49">
        <v>2</v>
      </c>
      <c r="T46" s="49">
        <v>2</v>
      </c>
      <c r="V46" s="106"/>
    </row>
    <row r="47" spans="1:22" ht="15" customHeight="1" thickBot="1" x14ac:dyDescent="0.35">
      <c r="A47" s="5"/>
      <c r="B47" s="114" t="s">
        <v>15</v>
      </c>
      <c r="C47" s="115"/>
      <c r="D47" s="70"/>
      <c r="E47" s="50"/>
      <c r="F47" s="50"/>
      <c r="G47" s="50"/>
      <c r="H47" s="116" t="s">
        <v>0</v>
      </c>
      <c r="I47" s="50"/>
      <c r="J47" s="186" t="s">
        <v>0</v>
      </c>
      <c r="K47" s="237"/>
      <c r="L47" s="238"/>
      <c r="M47" s="190" t="s">
        <v>0</v>
      </c>
      <c r="N47" s="50"/>
      <c r="O47" s="50"/>
      <c r="P47" s="161"/>
      <c r="Q47" s="38"/>
      <c r="R47" s="38"/>
      <c r="S47" s="38"/>
      <c r="T47" s="38"/>
      <c r="V47" s="107"/>
    </row>
    <row r="48" spans="1:22" ht="15" customHeight="1" x14ac:dyDescent="0.3">
      <c r="A48" s="18">
        <v>4</v>
      </c>
      <c r="B48" s="108" t="s">
        <v>9</v>
      </c>
      <c r="C48" s="109" t="s">
        <v>22</v>
      </c>
      <c r="D48" s="110"/>
      <c r="E48" s="110" t="s">
        <v>44</v>
      </c>
      <c r="F48" s="176"/>
      <c r="G48" s="171" t="s">
        <v>28</v>
      </c>
      <c r="H48" s="111" t="s">
        <v>21</v>
      </c>
      <c r="I48" s="112"/>
      <c r="J48" s="181" t="s">
        <v>23</v>
      </c>
      <c r="K48" s="233" t="s">
        <v>21</v>
      </c>
      <c r="L48" s="234"/>
      <c r="M48" s="187" t="s">
        <v>26</v>
      </c>
      <c r="N48" s="207" t="s">
        <v>3</v>
      </c>
      <c r="O48" s="204" t="s">
        <v>3</v>
      </c>
      <c r="P48" s="162"/>
      <c r="Q48" s="49">
        <v>9</v>
      </c>
      <c r="R48" s="148" t="s">
        <v>50</v>
      </c>
      <c r="S48" s="49">
        <v>3</v>
      </c>
      <c r="T48" s="49">
        <v>3</v>
      </c>
      <c r="V48" s="104" t="s">
        <v>30</v>
      </c>
    </row>
    <row r="49" spans="1:22" ht="15" customHeight="1" x14ac:dyDescent="0.3">
      <c r="A49" s="18">
        <v>6</v>
      </c>
      <c r="B49" s="62" t="s">
        <v>10</v>
      </c>
      <c r="C49" s="20" t="s">
        <v>22</v>
      </c>
      <c r="D49" s="102"/>
      <c r="E49" s="102" t="s">
        <v>44</v>
      </c>
      <c r="F49" s="177"/>
      <c r="G49" s="172" t="s">
        <v>28</v>
      </c>
      <c r="H49" s="47" t="s">
        <v>21</v>
      </c>
      <c r="I49" s="33"/>
      <c r="J49" s="182" t="s">
        <v>23</v>
      </c>
      <c r="K49" s="235" t="s">
        <v>21</v>
      </c>
      <c r="L49" s="236"/>
      <c r="M49" s="188" t="s">
        <v>26</v>
      </c>
      <c r="N49" s="208"/>
      <c r="O49" s="205"/>
      <c r="P49" s="163"/>
      <c r="Q49" s="49">
        <v>9</v>
      </c>
      <c r="R49" s="59">
        <v>3</v>
      </c>
      <c r="S49" s="49">
        <v>3</v>
      </c>
      <c r="T49" s="49">
        <v>3</v>
      </c>
      <c r="V49" s="104" t="s">
        <v>30</v>
      </c>
    </row>
    <row r="50" spans="1:22" ht="15" customHeight="1" x14ac:dyDescent="0.3">
      <c r="A50" s="18">
        <v>12</v>
      </c>
      <c r="B50" s="62" t="s">
        <v>11</v>
      </c>
      <c r="C50" s="20" t="s">
        <v>22</v>
      </c>
      <c r="D50" s="102"/>
      <c r="E50" s="102" t="s">
        <v>44</v>
      </c>
      <c r="F50" s="177"/>
      <c r="G50" s="172" t="s">
        <v>28</v>
      </c>
      <c r="H50" s="47" t="s">
        <v>21</v>
      </c>
      <c r="I50" s="25"/>
      <c r="J50" s="182" t="s">
        <v>23</v>
      </c>
      <c r="K50" s="235" t="s">
        <v>21</v>
      </c>
      <c r="L50" s="236"/>
      <c r="M50" s="188" t="s">
        <v>26</v>
      </c>
      <c r="N50" s="208"/>
      <c r="O50" s="205"/>
      <c r="P50" s="163"/>
      <c r="Q50" s="49">
        <v>9</v>
      </c>
      <c r="R50" s="59">
        <v>3</v>
      </c>
      <c r="S50" s="49">
        <v>3</v>
      </c>
      <c r="T50" s="49">
        <v>2</v>
      </c>
      <c r="V50" s="104" t="s">
        <v>30</v>
      </c>
    </row>
    <row r="51" spans="1:22" ht="15" customHeight="1" thickBot="1" x14ac:dyDescent="0.35">
      <c r="A51" s="18">
        <v>14</v>
      </c>
      <c r="B51" s="64" t="s">
        <v>12</v>
      </c>
      <c r="C51" s="65" t="s">
        <v>22</v>
      </c>
      <c r="D51" s="113"/>
      <c r="E51" s="150" t="s">
        <v>44</v>
      </c>
      <c r="F51" s="178"/>
      <c r="G51" s="240" t="s">
        <v>28</v>
      </c>
      <c r="H51" s="48" t="s">
        <v>21</v>
      </c>
      <c r="I51" s="67"/>
      <c r="J51" s="183" t="s">
        <v>23</v>
      </c>
      <c r="K51" s="231"/>
      <c r="L51" s="225" t="s">
        <v>21</v>
      </c>
      <c r="M51" s="189" t="s">
        <v>26</v>
      </c>
      <c r="N51" s="209"/>
      <c r="O51" s="206"/>
      <c r="P51" s="164"/>
      <c r="Q51" s="49">
        <v>7</v>
      </c>
      <c r="R51" s="59">
        <v>4</v>
      </c>
      <c r="S51" s="49">
        <v>2</v>
      </c>
      <c r="T51" s="49">
        <v>2</v>
      </c>
      <c r="V51" s="27"/>
    </row>
    <row r="52" spans="1:22" ht="13.8" x14ac:dyDescent="0.3">
      <c r="A52" s="5"/>
      <c r="C52" s="14"/>
      <c r="D52" s="16"/>
      <c r="E52" s="198"/>
      <c r="F52" s="16"/>
      <c r="I52" s="5"/>
      <c r="J52" s="5"/>
      <c r="K52" s="5"/>
      <c r="L52" s="5"/>
      <c r="M52" s="5"/>
      <c r="N52" s="51" t="s">
        <v>33</v>
      </c>
      <c r="O52" s="12"/>
      <c r="P52" s="51"/>
      <c r="Q52" s="12"/>
      <c r="R52" s="12"/>
      <c r="S52" s="12"/>
      <c r="T52" s="12"/>
      <c r="V52" s="12"/>
    </row>
    <row r="53" spans="1:22" ht="12" customHeight="1" x14ac:dyDescent="0.3">
      <c r="B53" s="243" t="s">
        <v>64</v>
      </c>
      <c r="C53" s="197" t="s">
        <v>65</v>
      </c>
      <c r="D53" s="1"/>
      <c r="E53" s="1"/>
      <c r="F53" s="1"/>
      <c r="G53" s="1"/>
      <c r="I53" s="1"/>
      <c r="J53" s="1"/>
      <c r="K53" s="1"/>
      <c r="L53" s="1"/>
      <c r="M53" s="1"/>
      <c r="N53" s="1"/>
      <c r="O53" s="1"/>
      <c r="P53" s="142"/>
      <c r="Q53" s="1"/>
      <c r="R53" s="1"/>
      <c r="S53" s="1"/>
      <c r="T53" s="1"/>
      <c r="V53" s="12"/>
    </row>
    <row r="54" spans="1:22" ht="13.8" x14ac:dyDescent="0.3">
      <c r="B54" s="1"/>
      <c r="C54" s="1"/>
      <c r="D54" s="1"/>
      <c r="E54" s="1"/>
      <c r="F54" s="1"/>
      <c r="G54" s="1"/>
      <c r="H54" s="1"/>
      <c r="J54" s="143" t="s">
        <v>49</v>
      </c>
      <c r="K54" s="1"/>
      <c r="L54" s="1"/>
      <c r="M54" s="1"/>
      <c r="N54" s="1"/>
      <c r="O54" s="1"/>
      <c r="P54" s="1"/>
      <c r="Q54" s="1"/>
      <c r="R54" s="1"/>
      <c r="S54" s="1"/>
      <c r="T54" s="1"/>
      <c r="V54" s="12"/>
    </row>
    <row r="55" spans="1:22" ht="13.8" x14ac:dyDescent="0.3">
      <c r="B55" s="1"/>
      <c r="C55" s="1"/>
      <c r="D55" s="1"/>
      <c r="E55" s="1"/>
      <c r="F55" s="1"/>
      <c r="G55" s="1"/>
      <c r="H55" s="1"/>
      <c r="J55" s="146" t="s">
        <v>61</v>
      </c>
      <c r="K55" s="1"/>
      <c r="M55" s="1"/>
      <c r="N55" s="1"/>
      <c r="O55" s="1"/>
      <c r="P55" s="1"/>
      <c r="Q55" s="1"/>
      <c r="R55" s="1"/>
      <c r="S55" s="1"/>
      <c r="T55" s="1"/>
      <c r="V55" s="12"/>
    </row>
    <row r="56" spans="1:22" ht="13.8" x14ac:dyDescent="0.3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V56" s="12"/>
    </row>
    <row r="57" spans="1:22" ht="13.8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V57" s="12"/>
    </row>
    <row r="58" spans="1:22" ht="13.8" x14ac:dyDescent="0.3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V58" s="12"/>
    </row>
    <row r="59" spans="1:22" ht="13.8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V59" s="12"/>
    </row>
    <row r="60" spans="1:22" ht="13.8" x14ac:dyDescent="0.3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V60" s="12"/>
    </row>
    <row r="61" spans="1:22" x14ac:dyDescent="0.25"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V61" s="5"/>
    </row>
    <row r="62" spans="1:22" x14ac:dyDescent="0.25"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V62" s="5"/>
    </row>
    <row r="63" spans="1:22" s="2" customFormat="1" x14ac:dyDescent="0.25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V63" s="5"/>
    </row>
    <row r="64" spans="1:22" s="2" customFormat="1" x14ac:dyDescent="0.25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V64" s="5"/>
    </row>
    <row r="65" spans="3:22" x14ac:dyDescent="0.25"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V65" s="5"/>
    </row>
    <row r="66" spans="3:22" ht="15" customHeight="1" x14ac:dyDescent="0.25"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V66" s="5"/>
    </row>
    <row r="67" spans="3:22" ht="15" customHeight="1" x14ac:dyDescent="0.25"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V67" s="5"/>
    </row>
    <row r="68" spans="3:22" ht="15" customHeight="1" x14ac:dyDescent="0.25"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V68" s="5"/>
    </row>
    <row r="69" spans="3:22" ht="15" customHeight="1" x14ac:dyDescent="0.25"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V69" s="5"/>
    </row>
    <row r="70" spans="3:22" ht="15" customHeight="1" x14ac:dyDescent="0.25"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V70" s="5"/>
    </row>
    <row r="71" spans="3:22" ht="15" customHeight="1" x14ac:dyDescent="0.25"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V71" s="5"/>
    </row>
    <row r="72" spans="3:22" ht="15" customHeight="1" x14ac:dyDescent="0.25"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V72" s="5"/>
    </row>
    <row r="73" spans="3:22" ht="15" customHeight="1" x14ac:dyDescent="0.25"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V73" s="5"/>
    </row>
    <row r="74" spans="3:22" ht="15" customHeight="1" x14ac:dyDescent="0.25"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V74" s="5"/>
    </row>
    <row r="75" spans="3:22" ht="15" customHeight="1" x14ac:dyDescent="0.25"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V75" s="5"/>
    </row>
    <row r="76" spans="3:22" ht="15" customHeight="1" x14ac:dyDescent="0.25"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V76" s="5"/>
    </row>
    <row r="77" spans="3:22" ht="15" customHeight="1" x14ac:dyDescent="0.25"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V77" s="5"/>
    </row>
    <row r="78" spans="3:22" ht="15" customHeight="1" x14ac:dyDescent="0.25"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V78" s="5"/>
    </row>
    <row r="79" spans="3:22" ht="15" customHeight="1" x14ac:dyDescent="0.25"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V79" s="5"/>
    </row>
    <row r="80" spans="3:22" ht="15" customHeight="1" x14ac:dyDescent="0.25"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V80" s="5"/>
    </row>
    <row r="81" spans="3:22" ht="15" customHeight="1" x14ac:dyDescent="0.25"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V81" s="5"/>
    </row>
    <row r="82" spans="3:22" ht="15" customHeight="1" x14ac:dyDescent="0.25"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V82" s="5"/>
    </row>
    <row r="83" spans="3:22" ht="15" customHeight="1" x14ac:dyDescent="0.25"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V83" s="5"/>
    </row>
    <row r="84" spans="3:22" ht="15" customHeight="1" x14ac:dyDescent="0.25"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V84" s="5"/>
    </row>
    <row r="85" spans="3:22" ht="15" customHeight="1" x14ac:dyDescent="0.25"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V85" s="5"/>
    </row>
    <row r="86" spans="3:22" ht="15" customHeight="1" x14ac:dyDescent="0.25"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V86" s="5"/>
    </row>
    <row r="87" spans="3:22" ht="15" customHeight="1" x14ac:dyDescent="0.25"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V87" s="5"/>
    </row>
    <row r="88" spans="3:22" x14ac:dyDescent="0.25"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V88" s="5"/>
    </row>
  </sheetData>
  <mergeCells count="5">
    <mergeCell ref="C26:D26"/>
    <mergeCell ref="N43:N46"/>
    <mergeCell ref="O43:O46"/>
    <mergeCell ref="N48:N51"/>
    <mergeCell ref="O48:O51"/>
  </mergeCells>
  <phoneticPr fontId="23" type="noConversion"/>
  <conditionalFormatting sqref="C8:P8">
    <cfRule type="cellIs" dxfId="1" priority="1" operator="greaterThan">
      <formula>15</formula>
    </cfRule>
    <cfRule type="cellIs" dxfId="0" priority="2" operator="lessThan">
      <formula>-5</formula>
    </cfRule>
  </conditionalFormatting>
  <pageMargins left="0.62992125984251968" right="0.23622047244094491" top="0.74803149606299213" bottom="0.74803149606299213" header="0.31496062992125984" footer="0.31496062992125984"/>
  <pageSetup scale="85" orientation="landscape" r:id="rId1"/>
  <ignoredErrors>
    <ignoredError sqref="K22:K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DH LB 2025-26</vt:lpstr>
      <vt:lpstr>'DH LB 2025-26'!Afdrukbereik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Scargo</dc:creator>
  <cp:lastModifiedBy>Frank Steenkamp</cp:lastModifiedBy>
  <cp:lastPrinted>2025-10-28T07:33:40Z</cp:lastPrinted>
  <dcterms:created xsi:type="dcterms:W3CDTF">2002-09-23T21:57:40Z</dcterms:created>
  <dcterms:modified xsi:type="dcterms:W3CDTF">2025-11-07T09:16:06Z</dcterms:modified>
</cp:coreProperties>
</file>